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32760" windowWidth="8445" windowHeight="11595" activeTab="0"/>
  </bookViews>
  <sheets>
    <sheet name="説明" sheetId="1" r:id="rId1"/>
    <sheet name="申込書" sheetId="2" state="hidden" r:id="rId2"/>
    <sheet name="登録" sheetId="3" r:id="rId3"/>
  </sheets>
  <externalReferences>
    <externalReference r:id="rId6"/>
  </externalReferences>
  <definedNames>
    <definedName name="_xlnm.Print_Area" localSheetId="1">'申込書'!$A$2:$N$135</definedName>
    <definedName name="_xlnm.Print_Area" localSheetId="0">'説明'!$A$1:$I$64</definedName>
    <definedName name="_xlnm.Print_Titles" localSheetId="1">'申込書'!$2:$8</definedName>
  </definedNames>
  <calcPr fullCalcOnLoad="1"/>
</workbook>
</file>

<file path=xl/comments2.xml><?xml version="1.0" encoding="utf-8"?>
<comments xmlns="http://schemas.openxmlformats.org/spreadsheetml/2006/main">
  <authors>
    <author>JM</author>
  </authors>
  <commentList>
    <comment ref="B9" authorId="0">
      <text>
        <r>
          <rPr>
            <b/>
            <sz val="11"/>
            <rFont val="ＭＳ Ｐゴシック"/>
            <family val="3"/>
          </rPr>
          <t>必ず男か女を選択して下さい。
最初に男子，空き行を作らず女子を入力して下さい。</t>
        </r>
      </text>
    </comment>
    <comment ref="C9" authorId="0">
      <text>
        <r>
          <rPr>
            <b/>
            <sz val="12"/>
            <rFont val="ＭＳ Ｐゴシック"/>
            <family val="3"/>
          </rPr>
          <t>ナンバーを直接入力して下さい。</t>
        </r>
      </text>
    </comment>
    <comment ref="D9" authorId="0">
      <text>
        <r>
          <rPr>
            <b/>
            <sz val="11"/>
            <rFont val="ＭＳ Ｐゴシック"/>
            <family val="3"/>
          </rPr>
          <t>半角カタカナで前後にスペースを入れずに入力して下さい。</t>
        </r>
      </text>
    </comment>
    <comment ref="E9" authorId="0">
      <text>
        <r>
          <rPr>
            <b/>
            <sz val="11"/>
            <rFont val="ＭＳ Ｐゴシック"/>
            <family val="3"/>
          </rPr>
          <t>性と名を分けてを入力して下さい。</t>
        </r>
      </text>
    </comment>
    <comment ref="F9" authorId="0">
      <text>
        <r>
          <rPr>
            <b/>
            <sz val="11"/>
            <rFont val="ＭＳ Ｐゴシック"/>
            <family val="3"/>
          </rPr>
          <t>数値のみを入力して下さい。</t>
        </r>
      </text>
    </comment>
    <comment ref="G9" authorId="0">
      <text>
        <r>
          <rPr>
            <b/>
            <sz val="11"/>
            <rFont val="ＭＳ Ｐゴシック"/>
            <family val="3"/>
          </rPr>
          <t>入力しなくても構いません。</t>
        </r>
      </text>
    </comment>
    <comment ref="H9" authorId="0">
      <text>
        <r>
          <rPr>
            <b/>
            <sz val="11"/>
            <rFont val="ＭＳ Ｐゴシック"/>
            <family val="3"/>
          </rPr>
          <t>必ず男か女を選択して下さい。
最初に男子，空き行を作らず女子を入力して下さい。</t>
        </r>
      </text>
    </comment>
    <comment ref="D10" authorId="0">
      <text>
        <r>
          <rPr>
            <b/>
            <sz val="11"/>
            <rFont val="ＭＳ Ｐゴシック"/>
            <family val="3"/>
          </rPr>
          <t>全角漢字等で前後にスペースを入れずに入力して下さい。</t>
        </r>
      </text>
    </comment>
    <comment ref="E10" authorId="0">
      <text>
        <r>
          <rPr>
            <b/>
            <sz val="11"/>
            <rFont val="ＭＳ Ｐゴシック"/>
            <family val="3"/>
          </rPr>
          <t>性と名を分けてを入力して下さい。</t>
        </r>
      </text>
    </comment>
    <comment ref="I9" authorId="0">
      <text>
        <r>
          <rPr>
            <b/>
            <sz val="11"/>
            <rFont val="ＭＳ Ｐゴシック"/>
            <family val="3"/>
          </rPr>
          <t>男女別のリストにある種目のみから選択して下さい。
１人２種目まで
１校につき２名まで</t>
        </r>
      </text>
    </comment>
    <comment ref="K9" authorId="0">
      <text>
        <r>
          <rPr>
            <b/>
            <sz val="11"/>
            <rFont val="ＭＳ Ｐゴシック"/>
            <family val="3"/>
          </rPr>
          <t>必ず男か女を選択して下さい。
最初に男子，空き行を作らず女子を入力して下さい。</t>
        </r>
      </text>
    </comment>
    <comment ref="I10" authorId="0">
      <text>
        <r>
          <rPr>
            <b/>
            <sz val="11"/>
            <rFont val="ＭＳ Ｐゴシック"/>
            <family val="3"/>
          </rPr>
          <t>説明に従って半角で入力して下さい。
短距離：   12秒34　→　12.34　※１分を超える場合：1分01秒23　→　61.23
長距離：2分34秒56　→　234.56（表示は 2:34.56 になります。）
フィールド： 5m43　→　5.43</t>
        </r>
      </text>
    </comment>
    <comment ref="J10" authorId="0">
      <text>
        <r>
          <rPr>
            <b/>
            <sz val="11"/>
            <rFont val="ＭＳ Ｐゴシック"/>
            <family val="3"/>
          </rPr>
          <t>説明に従って半角で入力して下さい。
短距離：   12秒34　→　12.34　※１分を超える場合：1分01秒23　→　61.23
長距離：2分34秒56　→　234.56（表示は 2:34.56 になります。）
フィールド： 5m43　→　5.43</t>
        </r>
      </text>
    </comment>
    <comment ref="K10" authorId="0">
      <text>
        <r>
          <rPr>
            <b/>
            <sz val="11"/>
            <rFont val="ＭＳ Ｐゴシック"/>
            <family val="3"/>
          </rPr>
          <t>説明に従って半角で入力して下さい。
短距離：   12秒34　→　12.34　※１分を超える場合：1分01秒23　→　61.23
長距離：2分34秒56　→　234.56（表示は 2:34.56 になります。）
フィールド： 5m43　→　5.43</t>
        </r>
      </text>
    </comment>
    <comment ref="L10" authorId="0">
      <text>
        <r>
          <rPr>
            <b/>
            <sz val="11"/>
            <rFont val="ＭＳ Ｐゴシック"/>
            <family val="3"/>
          </rPr>
          <t>説明に従って半角で入力して下さい。
短距離：   12秒34　→　12.34　※１分を超える場合：1分01秒23　→　61.23
長距離：2分34秒56　→　234.56（表示は 2:34.56 になります。）
フィールド： 5m43　→　5.43</t>
        </r>
      </text>
    </comment>
    <comment ref="C4" authorId="0">
      <text>
        <r>
          <rPr>
            <sz val="9"/>
            <rFont val="ＭＳ Ｐゴシック"/>
            <family val="3"/>
          </rPr>
          <t xml:space="preserve">学校　№　を入力して下さい。
入力すると学校名が表示されます。
</t>
        </r>
      </text>
    </comment>
    <comment ref="D4" authorId="0">
      <text>
        <r>
          <rPr>
            <sz val="9"/>
            <rFont val="ＭＳ Ｐゴシック"/>
            <family val="3"/>
          </rPr>
          <t xml:space="preserve">学校名はできるだけ４文字内でお願いします。
（略称など）
中は入れないで下さい。
</t>
        </r>
      </text>
    </comment>
  </commentList>
</comments>
</file>

<file path=xl/comments3.xml><?xml version="1.0" encoding="utf-8"?>
<comments xmlns="http://schemas.openxmlformats.org/spreadsheetml/2006/main">
  <authors>
    <author>JM</author>
  </authors>
  <commentList>
    <comment ref="A2" authorId="0">
      <text>
        <r>
          <rPr>
            <sz val="9"/>
            <rFont val="ＭＳ Ｐゴシック"/>
            <family val="3"/>
          </rPr>
          <t xml:space="preserve">
</t>
        </r>
        <r>
          <rPr>
            <b/>
            <sz val="12"/>
            <rFont val="ＭＳ Ｐゴシック"/>
            <family val="3"/>
          </rPr>
          <t xml:space="preserve">ナンバーの行に　＃N/A　で表されている個所は登録されていません。
このシートのそのセル部分に直接入力して登録して下さい。
また，登録ナンバーで訂正がありましたら，ナンバーの行に訂正を入力して下さい。
</t>
        </r>
      </text>
    </comment>
  </commentList>
</comments>
</file>

<file path=xl/sharedStrings.xml><?xml version="1.0" encoding="utf-8"?>
<sst xmlns="http://schemas.openxmlformats.org/spreadsheetml/2006/main" count="593" uniqueCount="565">
  <si>
    <t>住所</t>
  </si>
  <si>
    <t>電話</t>
  </si>
  <si>
    <t>ﾀｼﾛ</t>
  </si>
  <si>
    <t>ｱﾘｱｹ</t>
  </si>
  <si>
    <t>ｷﾔﾏ</t>
  </si>
  <si>
    <t>ｶﾝｻﾞｷ</t>
  </si>
  <si>
    <t>ｸﾆﾐ</t>
  </si>
  <si>
    <t>所属</t>
  </si>
  <si>
    <t>姓</t>
  </si>
  <si>
    <t>名</t>
  </si>
  <si>
    <t>学年</t>
  </si>
  <si>
    <t>監督名</t>
  </si>
  <si>
    <t>学年</t>
  </si>
  <si>
    <t>年齢</t>
  </si>
  <si>
    <t>種別</t>
  </si>
  <si>
    <t>最高記録</t>
  </si>
  <si>
    <t>申込料</t>
  </si>
  <si>
    <t>ﾘﾚｰ種目</t>
  </si>
  <si>
    <t>個人</t>
  </si>
  <si>
    <t>リレー</t>
  </si>
  <si>
    <t>競 技 者 名</t>
  </si>
  <si>
    <t>入力のしかた</t>
  </si>
  <si>
    <t>※入力前に必ず読んでください。</t>
  </si>
  <si>
    <t>このシートを印刷して，確認しながら入力してください。</t>
  </si>
  <si>
    <t>※申込書のシートを表示するボタンは，説明の下にあります。</t>
  </si>
  <si>
    <t>１）全般</t>
  </si>
  <si>
    <t>・背景が白いセルだけ入力できます。（色つきの部分は入力できません。）</t>
  </si>
  <si>
    <t>４）申込種目</t>
  </si>
  <si>
    <t>５）記録</t>
  </si>
  <si>
    <t>・ここで入力された記録は，番組編成の参考とします。</t>
  </si>
  <si>
    <t>・次のような入力規則でお願いします。（数字，小数点以外は入力できません。）</t>
  </si>
  <si>
    <t>　長距離：2分34秒56　→　234.56（表示は 2:34.56 になります。）</t>
  </si>
  <si>
    <t>・公認記録がない場合，記録欄は空欄で構いません。練習時の記録を入れたい場合は，</t>
  </si>
  <si>
    <t>　次のように換算して入力してください。（公認記録優先のため）</t>
  </si>
  <si>
    <t>　フィールド：10cm以下切り捨て・・・4ｍ39　→　4ｍ30</t>
  </si>
  <si>
    <t>６）リレー</t>
  </si>
  <si>
    <r>
      <t>・申込書シート上部の［</t>
    </r>
    <r>
      <rPr>
        <b/>
        <sz val="11"/>
        <color indexed="10"/>
        <rFont val="ＭＳ ゴシック"/>
        <family val="3"/>
      </rPr>
      <t>送信用データ作成</t>
    </r>
    <r>
      <rPr>
        <b/>
        <sz val="11"/>
        <rFont val="ＭＳ ゴシック"/>
        <family val="3"/>
      </rPr>
      <t>］ボタンを左クリックします。</t>
    </r>
  </si>
  <si>
    <t>（画面にもファイル名が表示されますので，必ずご確認ください。）</t>
  </si>
  <si>
    <t>※ボタンをクリックしても変化がない場合は，マクロが無効になっています。</t>
  </si>
  <si>
    <t>下の説明を読んで，対処してください。</t>
  </si>
  <si>
    <t>マクロが無効になる原因</t>
  </si>
  <si>
    <t>１）ＥＸＣＥＬのセキュリティレベルが「高」になっている。</t>
  </si>
  <si>
    <t>解決方法</t>
  </si>
  <si>
    <t>ＥＸＣＥＬ上部のメニューから，「ツール(T)」－「マクロ(M)」－「セキュリティ(S)」</t>
  </si>
  <si>
    <t>の順にメニューを開き，「セキュリティレベル」を開きます。</t>
  </si>
  <si>
    <t>「セキュリティレベル」の設定を「中」にしてください。</t>
  </si>
  <si>
    <t>２）ファイルを開くとき「マクロを無効にする」を選んだ。</t>
  </si>
  <si>
    <t>ファイルを開くとき，マクロウイルスに関する警告画面が表示されます。</t>
  </si>
  <si>
    <t>このとき「マクロを有効にする」を選択します。</t>
  </si>
  <si>
    <t>・原則として，過去１年以内の公認記録を入力してください。</t>
  </si>
  <si>
    <t>・リレーメンバーは，リレー申込欄（K列とL列）で▼をクリックして，○またはＡ～</t>
  </si>
  <si>
    <t>・リレーの記録は，個人種目の記録と同じ要領で入力します。</t>
  </si>
  <si>
    <t>２）所属名・監督名・住所・電話</t>
  </si>
  <si>
    <t>・監督名，住所（学校所在地），電話番号は直接入力してください。</t>
  </si>
  <si>
    <t>・電話番号は，休日も連絡可能な番号（監督の携帯等）にしてください。</t>
  </si>
  <si>
    <t>・日付と代表者名を入力（手書き，ゴム印も可）し，捺印して郵送してください。</t>
  </si>
  <si>
    <r>
      <t>・申込書シートの上部にある［</t>
    </r>
    <r>
      <rPr>
        <b/>
        <sz val="11"/>
        <color indexed="10"/>
        <rFont val="ＭＳ ゴシック"/>
        <family val="3"/>
      </rPr>
      <t>印刷</t>
    </r>
    <r>
      <rPr>
        <sz val="11"/>
        <rFont val="ＭＳ 明朝"/>
        <family val="1"/>
      </rPr>
      <t>］ボタンを左クリックし，印刷してください。</t>
    </r>
  </si>
  <si>
    <t>　短距離：小数以下切り上げ・・・・・13秒1　→　14秒0</t>
  </si>
  <si>
    <t>　長距離：10秒以下切り上げ・・・・5分41秒　→　5分50秒</t>
  </si>
  <si>
    <t>　短距離：   12秒34　→　12.34　※１分を超える場合：1分01秒23　→　61.23</t>
  </si>
  <si>
    <t>　フィールド： 5m43　→　5.43</t>
  </si>
  <si>
    <t>　Ｆを選びます。（１チームだけのときは○，２チーム以上の場合はＡ～Ｆ）</t>
  </si>
  <si>
    <t xml:space="preserve"> 月   日</t>
  </si>
  <si>
    <t>ﾌﾘｶﾞﾅ</t>
  </si>
  <si>
    <t>・性別はセル右側の▼をクリックして男女どちらかを選んでください。</t>
  </si>
  <si>
    <t>※性別が空欄のまま他の欄を入力してもデータが有効になりません。</t>
  </si>
  <si>
    <t>男</t>
  </si>
  <si>
    <t>女</t>
  </si>
  <si>
    <t>ﾅﾝﾊﾞｰ</t>
  </si>
  <si>
    <r>
      <t>・</t>
    </r>
    <r>
      <rPr>
        <b/>
        <sz val="11"/>
        <color indexed="10"/>
        <rFont val="ＭＳ ゴシック"/>
        <family val="3"/>
      </rPr>
      <t>行・列の削除・挿入，セルのコピー・貼り付けを絶対にしないでください。</t>
    </r>
  </si>
  <si>
    <t>※禁止された操作によりデータに不具合を生じた場合は，責任を負いかねます。</t>
  </si>
  <si>
    <t>ﾅﾝﾊﾞｰ</t>
  </si>
  <si>
    <t>所属</t>
  </si>
  <si>
    <t>姓</t>
  </si>
  <si>
    <t>名</t>
  </si>
  <si>
    <t>ｾｲ</t>
  </si>
  <si>
    <t>ﾒｲ</t>
  </si>
  <si>
    <t>学年</t>
  </si>
  <si>
    <t>・氏名が異なる場合は，登録データをご確認ください。</t>
  </si>
  <si>
    <t>・参加料は申込と同時にお支払いください。</t>
  </si>
  <si>
    <t>ﾅﾝﾊﾞｰ</t>
  </si>
  <si>
    <t>ｾｲ</t>
  </si>
  <si>
    <t>ﾒｲ</t>
  </si>
  <si>
    <t>中</t>
  </si>
  <si>
    <t>補助員２名</t>
  </si>
  <si>
    <t>審判員名１名</t>
  </si>
  <si>
    <t>ﾌﾘｶﾞﾅ(半角)</t>
  </si>
  <si>
    <t>　例：青嶺中学校の場合：青嶺・中.CSV</t>
  </si>
  <si>
    <t>・送信用ファイルは，所属略称・区分名（中）からなるCSVファイルです。</t>
  </si>
  <si>
    <t>※リレー種目欄下段の記録は代表者（１名）のみ記入し，個人種目もタイムレースには特に記入が必要です。</t>
  </si>
  <si>
    <t>鳥栖西</t>
  </si>
  <si>
    <t>千代田</t>
  </si>
  <si>
    <t>三田川</t>
  </si>
  <si>
    <t>東与賀</t>
  </si>
  <si>
    <t>武雄北</t>
  </si>
  <si>
    <t>西唐津</t>
  </si>
  <si>
    <t>北波多</t>
  </si>
  <si>
    <t>伊万里</t>
  </si>
  <si>
    <t>致遠館</t>
  </si>
  <si>
    <t>唐津東</t>
  </si>
  <si>
    <t>ｼｮｳｴｲ</t>
  </si>
  <si>
    <t>男子　登録シート</t>
  </si>
  <si>
    <t>女子　登録シート</t>
  </si>
  <si>
    <t>ﾄｽ</t>
  </si>
  <si>
    <t>ﾄｽﾆｼ</t>
  </si>
  <si>
    <t>ｷｻﾞﾄ</t>
  </si>
  <si>
    <t>ｷﾀｼｹﾞﾔｽ</t>
  </si>
  <si>
    <t>ｶﾐﾐﾈ</t>
  </si>
  <si>
    <t>ﾐﾀｶﾞﾜ</t>
  </si>
  <si>
    <t>ﾁﾖﾀﾞ</t>
  </si>
  <si>
    <t>ｾｲｼｮｳ</t>
  </si>
  <si>
    <t>ｼﾞｮｳﾄｳ</t>
  </si>
  <si>
    <t>ｼﾞｮｳｻｲ</t>
  </si>
  <si>
    <t>ｷﾝｾﾝ</t>
  </si>
  <si>
    <t>ﾅﾍﾞｼﾏ</t>
  </si>
  <si>
    <t>ﾋｶﾞｼﾖｶ</t>
  </si>
  <si>
    <t>ｳｼﾂﾞ</t>
  </si>
  <si>
    <t>ｶﾗﾂｺﾞ</t>
  </si>
  <si>
    <t>ﾆｼｶﾗﾂ</t>
  </si>
  <si>
    <t>ｲﾏﾘ</t>
  </si>
  <si>
    <t>ｾｲﾚｲ</t>
  </si>
  <si>
    <t>ﾄｳﾘｮｳ</t>
  </si>
  <si>
    <t>ｱﾘﾀ</t>
  </si>
  <si>
    <t>ﾀｶｵｷﾀ</t>
  </si>
  <si>
    <t>ｼﾛｲｼ</t>
  </si>
  <si>
    <t>ﾌｸﾄﾞﾐ</t>
  </si>
  <si>
    <t>申込種目①</t>
  </si>
  <si>
    <t>申込種目②</t>
  </si>
  <si>
    <t>申込種目③</t>
  </si>
  <si>
    <t xml:space="preserve"> 4×</t>
  </si>
  <si>
    <t>申込</t>
  </si>
  <si>
    <t>人</t>
  </si>
  <si>
    <t>100mR</t>
  </si>
  <si>
    <t>種目</t>
  </si>
  <si>
    <t>数</t>
  </si>
  <si>
    <t>合計金額</t>
  </si>
  <si>
    <r>
      <t>≪男女兼用入力≫</t>
    </r>
    <r>
      <rPr>
        <b/>
        <sz val="10"/>
        <rFont val="ＭＳ 明朝"/>
        <family val="1"/>
      </rPr>
      <t xml:space="preserve">
(男 ⇒ 女 出場者全員の順)</t>
    </r>
  </si>
  <si>
    <t xml:space="preserve"> 本校の生徒として大会に申し込みます。</t>
  </si>
  <si>
    <t>学校№</t>
  </si>
  <si>
    <t>学校№</t>
  </si>
  <si>
    <t>学校名</t>
  </si>
  <si>
    <t>学校名</t>
  </si>
  <si>
    <t>ﾌﾘｶﾞﾅ</t>
  </si>
  <si>
    <t>住所</t>
  </si>
  <si>
    <t>住所</t>
  </si>
  <si>
    <t>電話番号</t>
  </si>
  <si>
    <t>0942-83-2087</t>
  </si>
  <si>
    <t>0942-83-2758</t>
  </si>
  <si>
    <t>0942-83-2944</t>
  </si>
  <si>
    <t>0942-83-2086</t>
  </si>
  <si>
    <t>0942-83-2211</t>
  </si>
  <si>
    <t>0942-92-2203</t>
  </si>
  <si>
    <t>0942-89-2008</t>
  </si>
  <si>
    <t>0952-52-3834</t>
  </si>
  <si>
    <t>0952-52-3175</t>
  </si>
  <si>
    <t>0952-52-2195</t>
  </si>
  <si>
    <t>0952-44-2222</t>
  </si>
  <si>
    <t>0952-59-2221</t>
  </si>
  <si>
    <t>東脊振</t>
  </si>
  <si>
    <t>0952-52-2529</t>
  </si>
  <si>
    <t>0942-94-2038</t>
  </si>
  <si>
    <t>0942-96-2229</t>
  </si>
  <si>
    <t>0942-92-5775</t>
  </si>
  <si>
    <t>0952-24-4265</t>
  </si>
  <si>
    <t>0952-24-4338</t>
  </si>
  <si>
    <t>0952-24-4238</t>
  </si>
  <si>
    <t>0952-24-4286</t>
  </si>
  <si>
    <t>0952-24-9220</t>
  </si>
  <si>
    <t>0952-30-9258</t>
  </si>
  <si>
    <t>0952-98-1181</t>
  </si>
  <si>
    <t>0952-30-5811</t>
  </si>
  <si>
    <t>0952-62-1315</t>
  </si>
  <si>
    <t>0952-45-1251</t>
  </si>
  <si>
    <t>0952-45-0376</t>
  </si>
  <si>
    <t>0952-68-2161</t>
  </si>
  <si>
    <t>0952-33-0401</t>
  </si>
  <si>
    <t/>
  </si>
  <si>
    <t>0952-97-1171</t>
  </si>
  <si>
    <t>0952-47-2331</t>
  </si>
  <si>
    <t>0952-63-0812</t>
  </si>
  <si>
    <t>0952-58-2201</t>
  </si>
  <si>
    <t>0952-57-2211</t>
  </si>
  <si>
    <t>0952-56-2106</t>
  </si>
  <si>
    <t>弘学館</t>
  </si>
  <si>
    <t>0952-98-2161</t>
  </si>
  <si>
    <t>佐賀清和</t>
  </si>
  <si>
    <t>0952-24-5291</t>
  </si>
  <si>
    <t>0952-31-5401</t>
  </si>
  <si>
    <t>0952-24-2244</t>
  </si>
  <si>
    <t>0952-73-2191</t>
  </si>
  <si>
    <t>0952-66-0403</t>
  </si>
  <si>
    <t>0952-66-0022</t>
  </si>
  <si>
    <t>三日月</t>
  </si>
  <si>
    <t>0952-73-2016</t>
  </si>
  <si>
    <t>0952-74-3971</t>
  </si>
  <si>
    <t>0952-75-2827</t>
  </si>
  <si>
    <t>0952-76-2007</t>
  </si>
  <si>
    <t>唐津一</t>
  </si>
  <si>
    <t>0955-73-2815</t>
  </si>
  <si>
    <t>唐津五</t>
  </si>
  <si>
    <t>0955-72-2134</t>
  </si>
  <si>
    <t>0955-77-0500</t>
  </si>
  <si>
    <t>0955-78-0135</t>
  </si>
  <si>
    <t>0955-74-8651</t>
  </si>
  <si>
    <t>0955-77-1984</t>
  </si>
  <si>
    <t>0955-79-0009</t>
  </si>
  <si>
    <t>0955-64-2009</t>
  </si>
  <si>
    <t>0955-73-3361</t>
  </si>
  <si>
    <t>0955-53-2220</t>
  </si>
  <si>
    <t>0955-54-1105</t>
  </si>
  <si>
    <t>0955-82-3957</t>
  </si>
  <si>
    <t>0955-62-2814</t>
  </si>
  <si>
    <t>0955-56-6650</t>
  </si>
  <si>
    <t>虹松</t>
  </si>
  <si>
    <t>0955-56-6654</t>
  </si>
  <si>
    <t>0955-58-2041</t>
  </si>
  <si>
    <t>0955-63-2531</t>
  </si>
  <si>
    <t>早稲田佐賀</t>
  </si>
  <si>
    <t>0955-23-4158</t>
  </si>
  <si>
    <t>0955-22-3600</t>
  </si>
  <si>
    <t>0955-27-0053</t>
  </si>
  <si>
    <t>0955-26-2012</t>
  </si>
  <si>
    <t>0955-23-5195</t>
  </si>
  <si>
    <t>0955-28-2026</t>
  </si>
  <si>
    <t>0955-28-0125</t>
  </si>
  <si>
    <t>0955-24-2008</t>
  </si>
  <si>
    <t>0955-46-4171</t>
  </si>
  <si>
    <t>0955-43-2291</t>
  </si>
  <si>
    <t>0954-22-4105</t>
  </si>
  <si>
    <t>0954-28-2001</t>
  </si>
  <si>
    <t>0954-27-2004</t>
  </si>
  <si>
    <t>0954-22-3177</t>
  </si>
  <si>
    <t>0954-45-3555</t>
  </si>
  <si>
    <t>0954-36-2069</t>
  </si>
  <si>
    <t>0952-82-3341</t>
  </si>
  <si>
    <t>0952-86-2241</t>
  </si>
  <si>
    <t>0952-84-2411</t>
  </si>
  <si>
    <t>0952-87-3531</t>
  </si>
  <si>
    <t>0954-65-2127</t>
  </si>
  <si>
    <t>0954-62-1213</t>
  </si>
  <si>
    <t>0954-66-2139</t>
  </si>
  <si>
    <t>0954-43-0244</t>
  </si>
  <si>
    <t>0954-63-5246</t>
  </si>
  <si>
    <t>0954-67-0222</t>
  </si>
  <si>
    <t>大野原</t>
  </si>
  <si>
    <t>0954-43-0807</t>
  </si>
  <si>
    <t>0954-43-9321</t>
  </si>
  <si>
    <t>0954-68-2029</t>
  </si>
  <si>
    <t>学校№を入力すると表示されます</t>
  </si>
  <si>
    <t>ﾁｭｳ</t>
  </si>
  <si>
    <t>※所属，氏名とも「ﾌﾘｶﾞﾅ」(半角)を必ず記入し，種目はリストから選択（正式種目２名まで）して下さい。</t>
  </si>
  <si>
    <t>個人種目</t>
  </si>
  <si>
    <t>男A</t>
  </si>
  <si>
    <t>女A</t>
  </si>
  <si>
    <t>男100m</t>
  </si>
  <si>
    <t>男400m</t>
  </si>
  <si>
    <t>男走高跳</t>
  </si>
  <si>
    <t>男走幅跳</t>
  </si>
  <si>
    <t>女100m</t>
  </si>
  <si>
    <t>女400m</t>
  </si>
  <si>
    <t>女100mH</t>
  </si>
  <si>
    <t>女走高跳</t>
  </si>
  <si>
    <t>女走幅跳</t>
  </si>
  <si>
    <t>女砲丸投</t>
  </si>
  <si>
    <t>女400m</t>
  </si>
  <si>
    <t>男400m</t>
  </si>
  <si>
    <t>男走幅跳</t>
  </si>
  <si>
    <t>女100mH</t>
  </si>
  <si>
    <t>女走幅跳</t>
  </si>
  <si>
    <t>女砲丸投</t>
  </si>
  <si>
    <t>責任者名</t>
  </si>
  <si>
    <t>印</t>
  </si>
  <si>
    <r>
      <rPr>
        <b/>
        <sz val="16"/>
        <color indexed="12"/>
        <rFont val="ＭＳ ゴシック"/>
        <family val="3"/>
      </rPr>
      <t>佐賀県中学校　</t>
    </r>
    <r>
      <rPr>
        <b/>
        <u val="single"/>
        <sz val="16"/>
        <color indexed="10"/>
        <rFont val="ＭＳ ゴシック"/>
        <family val="3"/>
      </rPr>
      <t>新人陸上競技大会</t>
    </r>
    <r>
      <rPr>
        <b/>
        <sz val="16"/>
        <color indexed="12"/>
        <rFont val="ＭＳ ゴシック"/>
        <family val="3"/>
      </rPr>
      <t>　申込一覧表　申込データ</t>
    </r>
  </si>
  <si>
    <t>高峰</t>
  </si>
  <si>
    <t>海青</t>
  </si>
  <si>
    <t>男110mH</t>
  </si>
  <si>
    <t>監督携帯</t>
  </si>
  <si>
    <t>0955-80-0234</t>
  </si>
  <si>
    <t>・送信用ファイルが作成されます。</t>
  </si>
  <si>
    <t>・送信用ファイルをメールに添付して，下のアドレスへ送信します。</t>
  </si>
  <si>
    <t>(佐賀県中体連専門委員　：力久）</t>
  </si>
  <si>
    <t>※EXCELﾌｧｲﾙではなく、ﾎﾞﾀﾝをｸﾘｯｸして作成したCSVﾌｧｲﾙを添付します。</t>
  </si>
  <si>
    <t>鳥栖</t>
  </si>
  <si>
    <t>鳥栖市本町二丁目104-1</t>
  </si>
  <si>
    <t>田代</t>
  </si>
  <si>
    <t xml:space="preserve">鳥栖市田代外町651-1 </t>
  </si>
  <si>
    <t>基里</t>
  </si>
  <si>
    <t xml:space="preserve">鳥栖市原町672-1 </t>
  </si>
  <si>
    <t xml:space="preserve">鳥栖市蔵上町77-1 </t>
  </si>
  <si>
    <t>香楠</t>
  </si>
  <si>
    <t>ｺｳﾅﾝ</t>
  </si>
  <si>
    <t xml:space="preserve">鳥栖市古野町600番地１ </t>
  </si>
  <si>
    <t>基山</t>
  </si>
  <si>
    <t>三養基郡基山町大字宮浦941</t>
  </si>
  <si>
    <t>北茂安</t>
  </si>
  <si>
    <t xml:space="preserve">三養基郡みやき町大字東尾4435 </t>
  </si>
  <si>
    <t>上峰</t>
  </si>
  <si>
    <t>三養基郡上峰町大字坊所2659</t>
  </si>
  <si>
    <t>神埼</t>
  </si>
  <si>
    <t xml:space="preserve">神埼市神埼町鶴3565 </t>
  </si>
  <si>
    <t xml:space="preserve">神埼郡吉野ヶ里町吉田303 </t>
  </si>
  <si>
    <t>千代田町大字直鳥929-1</t>
  </si>
  <si>
    <t>脊振</t>
  </si>
  <si>
    <t>ｾﾌﾘ</t>
  </si>
  <si>
    <t>神埼市脊振町大字広滝594-1</t>
  </si>
  <si>
    <t>ﾋｶﾞｼｾﾌﾘ</t>
  </si>
  <si>
    <t xml:space="preserve">神埼郡吉野ヶ里町石動2709 </t>
  </si>
  <si>
    <t>中原</t>
  </si>
  <si>
    <t>ﾅｶﾊﾞﾙ</t>
  </si>
  <si>
    <t xml:space="preserve">みやき町大字蓑原1475番地9 </t>
  </si>
  <si>
    <t>三根</t>
  </si>
  <si>
    <t>ﾐﾈ</t>
  </si>
  <si>
    <t xml:space="preserve">三養基郡みやき町大字市武1661 </t>
  </si>
  <si>
    <t>東明館</t>
  </si>
  <si>
    <t>ﾄｳﾒｲｶﾝ</t>
  </si>
  <si>
    <t xml:space="preserve">三養基郡基山町大字宮浦683 </t>
  </si>
  <si>
    <t>成章</t>
  </si>
  <si>
    <t xml:space="preserve">佐賀市成章町7-1 </t>
  </si>
  <si>
    <t>城南</t>
  </si>
  <si>
    <t>ｼﾞｮｳﾅﾝ</t>
  </si>
  <si>
    <t xml:space="preserve">佐賀市南佐賀一丁目20-1 </t>
  </si>
  <si>
    <t>昭栄</t>
  </si>
  <si>
    <t xml:space="preserve">佐賀市昭栄町1-7 </t>
  </si>
  <si>
    <t>城東</t>
  </si>
  <si>
    <t xml:space="preserve">佐賀市巨勢町大字牛島242 </t>
  </si>
  <si>
    <t>城西</t>
  </si>
  <si>
    <t>佐賀市本庄町大字本庄1021-1</t>
  </si>
  <si>
    <t>城北</t>
  </si>
  <si>
    <t>ｼﾞｮｳﾎｸ</t>
  </si>
  <si>
    <t>佐賀市高木瀬西三丁目1-50</t>
  </si>
  <si>
    <t>金泉</t>
  </si>
  <si>
    <t>佐賀市久保泉町大字上和泉2361-1</t>
  </si>
  <si>
    <t>鍋島</t>
  </si>
  <si>
    <t>佐賀市鍋島一丁目19-1</t>
  </si>
  <si>
    <t>大和</t>
  </si>
  <si>
    <t>ﾔﾏﾄ</t>
  </si>
  <si>
    <t>佐賀市大和町大字東山田3554-1</t>
  </si>
  <si>
    <t>川副</t>
  </si>
  <si>
    <t>ｶﾜｿｴ</t>
  </si>
  <si>
    <t xml:space="preserve">佐賀市川副町大字鹿江710 </t>
  </si>
  <si>
    <t xml:space="preserve">佐賀市東与賀町大字下古賀1127-1 </t>
  </si>
  <si>
    <t>思斉館</t>
  </si>
  <si>
    <t>ｼｾｲｶﾝ</t>
  </si>
  <si>
    <t xml:space="preserve">佐賀市久保田町大字新田1217 </t>
  </si>
  <si>
    <t>ﾁｴﾝｶﾝ</t>
  </si>
  <si>
    <t xml:space="preserve">佐賀市兵庫町大字藤木1092-1 </t>
  </si>
  <si>
    <t>附属</t>
  </si>
  <si>
    <t>ﾌｿﾞｸ</t>
  </si>
  <si>
    <t>佐賀市城内1丁目14番4号</t>
  </si>
  <si>
    <t>芙蓉</t>
  </si>
  <si>
    <t>ﾌﾖｳ</t>
  </si>
  <si>
    <t>佐賀市蓮池町大字小松1005-1</t>
  </si>
  <si>
    <t>諸富</t>
  </si>
  <si>
    <t>ﾓﾛﾄﾞﾐ</t>
  </si>
  <si>
    <t xml:space="preserve">佐賀市諸富町大字徳富2058-3 </t>
  </si>
  <si>
    <t>松梅</t>
  </si>
  <si>
    <t>ﾏﾂｳﾒ</t>
  </si>
  <si>
    <t xml:space="preserve">佐賀市大和町大字松瀬2090-1 </t>
  </si>
  <si>
    <t>富士</t>
  </si>
  <si>
    <t>ﾌｼﾞ</t>
  </si>
  <si>
    <t xml:space="preserve">佐賀市富士町大字古湯2735 </t>
  </si>
  <si>
    <t>北山</t>
  </si>
  <si>
    <t>ﾎｸｻﾞﾝ</t>
  </si>
  <si>
    <t xml:space="preserve">佐賀市富士町大字中原342-2 </t>
  </si>
  <si>
    <t>三瀬</t>
  </si>
  <si>
    <t>ﾐﾂｾ</t>
  </si>
  <si>
    <t xml:space="preserve">佐賀市三瀬村三瀬2789 </t>
  </si>
  <si>
    <t>ｺｳｶﾞｯｶﾝ</t>
  </si>
  <si>
    <t xml:space="preserve">佐賀市金立町大字金立1544-1 </t>
  </si>
  <si>
    <t>ｻｶﾞｾｲﾜ</t>
  </si>
  <si>
    <t xml:space="preserve">佐賀市与賀町78 </t>
  </si>
  <si>
    <t>成穎</t>
  </si>
  <si>
    <t>ｾｲｴｲ</t>
  </si>
  <si>
    <t xml:space="preserve">佐賀市駅前中央2-9-10 </t>
  </si>
  <si>
    <t>龍谷</t>
  </si>
  <si>
    <t>ﾘｭｳｺｸ</t>
  </si>
  <si>
    <t xml:space="preserve">佐賀市水ヶ江3-1-25 </t>
  </si>
  <si>
    <t>小城</t>
  </si>
  <si>
    <t>ｵｷﾞ</t>
  </si>
  <si>
    <t>小城市小城町松尾4104</t>
  </si>
  <si>
    <t>芦刈観瀾</t>
  </si>
  <si>
    <t>ｱｼｶﾘｶﾝﾗﾝ</t>
  </si>
  <si>
    <t>小城市芦刈町三王崎１４</t>
  </si>
  <si>
    <t>牛津</t>
  </si>
  <si>
    <t xml:space="preserve">小城市牛津町牛津549 </t>
  </si>
  <si>
    <t>ﾐｶﾂﾞｷ</t>
  </si>
  <si>
    <t xml:space="preserve">小城市三日月町長神田1650 </t>
  </si>
  <si>
    <t>東原庠舎中央校</t>
  </si>
  <si>
    <t>ﾄｳｹﾞﾝｼｮｳｼｬﾁｭｳｵｳｺｳ</t>
  </si>
  <si>
    <t xml:space="preserve">多久市南多久町大字下多久2286-13 </t>
  </si>
  <si>
    <t>東原庠舎西渓校</t>
  </si>
  <si>
    <t>ﾄｳｹﾞﾝｼｮｳｼｬｾｲｹｲｺｳ</t>
  </si>
  <si>
    <t xml:space="preserve">多久市多久町1784-1 </t>
  </si>
  <si>
    <t>東原庠舎東部校</t>
  </si>
  <si>
    <t>ﾄｳｹﾞﾝｼｮｳｼｬﾄｳﾌﾞｺｳ</t>
  </si>
  <si>
    <t xml:space="preserve">多久市東多久町大字別府3182 </t>
  </si>
  <si>
    <t>ｶﾗﾂｲﾁ</t>
  </si>
  <si>
    <t>唐津市町田一丁目4-1</t>
  </si>
  <si>
    <t xml:space="preserve">唐津市和多田用尺1-1 </t>
  </si>
  <si>
    <t>鏡</t>
  </si>
  <si>
    <t>ｶｶﾞﾐ</t>
  </si>
  <si>
    <t xml:space="preserve">唐津市鏡1136 </t>
  </si>
  <si>
    <t>鬼塚</t>
  </si>
  <si>
    <t>ｵﾆﾂﾞｶ</t>
  </si>
  <si>
    <t xml:space="preserve">唐津市山本1916 </t>
  </si>
  <si>
    <t xml:space="preserve">唐津市二タ子一丁目7-83 </t>
  </si>
  <si>
    <t>ｶﾗﾂﾋｶﾞｼ</t>
  </si>
  <si>
    <t>湊</t>
  </si>
  <si>
    <t>ﾐﾅﾄ</t>
  </si>
  <si>
    <t xml:space="preserve">唐津市湊町594 </t>
  </si>
  <si>
    <t>ｷﾀﾊﾀ</t>
  </si>
  <si>
    <t>唐津市北波多徳須恵303</t>
  </si>
  <si>
    <t>佐志</t>
  </si>
  <si>
    <t>ｻｼ</t>
  </si>
  <si>
    <t>唐津市中瀬通1-3</t>
  </si>
  <si>
    <t>ｺｳﾎｳ</t>
  </si>
  <si>
    <t>唐津市竹木場５５７６番地１７</t>
  </si>
  <si>
    <t>肥前</t>
  </si>
  <si>
    <t>ﾋｾﾞﾝ</t>
  </si>
  <si>
    <t>唐津市肥前町入野甲2217-2</t>
  </si>
  <si>
    <t>ｶｲｾｲ</t>
  </si>
  <si>
    <t>唐津市鎮西町横竹838-9</t>
  </si>
  <si>
    <t>玄海みらい学園</t>
  </si>
  <si>
    <t>ｹﾞﾝｶｲ</t>
  </si>
  <si>
    <t>松浦郡玄海町大字新田1809-6</t>
  </si>
  <si>
    <t>相知</t>
  </si>
  <si>
    <t>ｵｳﾁ</t>
  </si>
  <si>
    <t>唐津市相知町相知2482</t>
  </si>
  <si>
    <t>浜玉</t>
  </si>
  <si>
    <t>ﾊﾏﾀﾏ</t>
  </si>
  <si>
    <t>唐津市浜玉町大江6-1</t>
  </si>
  <si>
    <t>ﾆｽﾞﾏﾂ</t>
  </si>
  <si>
    <t>唐津市浜玉町浜崎2137</t>
  </si>
  <si>
    <t>七山</t>
  </si>
  <si>
    <t>ﾅﾅﾔﾏ</t>
  </si>
  <si>
    <t>唐津市七山藤川2263</t>
  </si>
  <si>
    <t>厳木</t>
  </si>
  <si>
    <t>ｷｭｳﾗｷﾞ</t>
  </si>
  <si>
    <t>唐津市厳木町牧瀬328-1</t>
  </si>
  <si>
    <t>ﾜｾﾀﾞｻｶﾞ</t>
  </si>
  <si>
    <t>唐津市東城内7番1号</t>
  </si>
  <si>
    <t>伊万里市立花町4063-1</t>
  </si>
  <si>
    <t>啓成</t>
  </si>
  <si>
    <t>ｹｲｾｲ</t>
  </si>
  <si>
    <t>伊万里市木須町131</t>
  </si>
  <si>
    <t>青嶺</t>
  </si>
  <si>
    <t>伊万里市黒川町福田66</t>
  </si>
  <si>
    <t>東陵</t>
  </si>
  <si>
    <t>伊万里市松浦町提川200</t>
  </si>
  <si>
    <t>国見</t>
  </si>
  <si>
    <t>伊万里市東山代町長浜1750</t>
  </si>
  <si>
    <t>山代</t>
  </si>
  <si>
    <t>ﾔﾏｼﾛ</t>
  </si>
  <si>
    <t>伊万里市山代町久原3080-1</t>
  </si>
  <si>
    <t>滝野</t>
  </si>
  <si>
    <t>ﾀｷﾉ</t>
  </si>
  <si>
    <t>伊万里市東山代町滝川内3149</t>
  </si>
  <si>
    <t>南波多郷学館</t>
  </si>
  <si>
    <t>ﾐﾅﾐﾊﾀ</t>
  </si>
  <si>
    <t>伊万里市南波多町井手野2900</t>
  </si>
  <si>
    <t>西有田</t>
  </si>
  <si>
    <t>ﾆｼｱﾘﾀ</t>
  </si>
  <si>
    <t>西松浦郡有田町立部甲74</t>
  </si>
  <si>
    <t>有田</t>
  </si>
  <si>
    <t>西松浦郡有田町岩谷川内3-6-1</t>
  </si>
  <si>
    <t>武雄</t>
  </si>
  <si>
    <t>ﾀｶｵ</t>
  </si>
  <si>
    <t>武雄市武雄町大字富岡11606</t>
  </si>
  <si>
    <t>川登</t>
  </si>
  <si>
    <t>ｶﾜﾉﾎﾞﾘ</t>
  </si>
  <si>
    <t>武雄市東川登町大字袴野16082</t>
  </si>
  <si>
    <t>武雄市武内町大字真手野25956-3</t>
  </si>
  <si>
    <t>武雄青陵</t>
  </si>
  <si>
    <t>ﾀｹｵｾｲﾘｮｳ</t>
  </si>
  <si>
    <t>武雄市武雄町大字永島13233番地2</t>
  </si>
  <si>
    <t>山内</t>
  </si>
  <si>
    <t>ﾔﾏｳﾁ</t>
  </si>
  <si>
    <t>武雄市山内町大字三間坂甲14209</t>
  </si>
  <si>
    <t>北方</t>
  </si>
  <si>
    <t>ｷﾀｶﾀ</t>
  </si>
  <si>
    <t>武雄市北方町大字志久2384-2</t>
  </si>
  <si>
    <t>大町ひじり学園</t>
  </si>
  <si>
    <t>ｵｵﾏﾁ</t>
  </si>
  <si>
    <t>杵島郡大町町大字大町5427</t>
  </si>
  <si>
    <t>江北</t>
  </si>
  <si>
    <t>ｺｳﾎｸ</t>
  </si>
  <si>
    <t>杵島郡江北町大字山口412</t>
  </si>
  <si>
    <t>白石</t>
  </si>
  <si>
    <t>杵島郡白石町大字遠ノ江143-1</t>
  </si>
  <si>
    <t>福富</t>
  </si>
  <si>
    <t>杵島郡白石町大字福富3499</t>
  </si>
  <si>
    <t>有明</t>
  </si>
  <si>
    <t>杵島郡白石町大字坂田290-1</t>
  </si>
  <si>
    <t>西部</t>
  </si>
  <si>
    <t>ｾｲﾌﾞ</t>
  </si>
  <si>
    <t>鹿島市大字納富分1435</t>
  </si>
  <si>
    <t>塩田</t>
  </si>
  <si>
    <t>ｼｵﾀ</t>
  </si>
  <si>
    <t>嬉野市塩田町大字馬場下甲1801</t>
  </si>
  <si>
    <t>嬉野</t>
  </si>
  <si>
    <t>ｳﾚｼﾉ</t>
  </si>
  <si>
    <t>嬉野市嬉野町大字下宿甲2786</t>
  </si>
  <si>
    <t>東部</t>
  </si>
  <si>
    <t>ﾄｳﾌﾞ</t>
  </si>
  <si>
    <t>鹿島市浜町甲4020</t>
  </si>
  <si>
    <t>多良</t>
  </si>
  <si>
    <t>ﾀﾗ</t>
  </si>
  <si>
    <t>藤津郡太良町大字多良1284</t>
  </si>
  <si>
    <t>ｵｵﾉﾊﾗ</t>
  </si>
  <si>
    <t>嬉野市嬉野町大字岩屋川内丙720</t>
  </si>
  <si>
    <t>吉田</t>
  </si>
  <si>
    <t>ﾖｼﾀﾞ</t>
  </si>
  <si>
    <t>嬉野市嬉野町大字吉田丙3016</t>
  </si>
  <si>
    <t>大浦</t>
  </si>
  <si>
    <t>ｵｵｳﾗ</t>
  </si>
  <si>
    <t>藤津郡太良町大字大浦丙1373</t>
  </si>
  <si>
    <t>IJAC</t>
  </si>
  <si>
    <r>
      <t>　佐賀県中学新人陸上競技</t>
    </r>
    <r>
      <rPr>
        <b/>
        <sz val="16"/>
        <color indexed="10"/>
        <rFont val="ＭＳ 明朝"/>
        <family val="1"/>
      </rPr>
      <t>大会</t>
    </r>
    <r>
      <rPr>
        <b/>
        <sz val="16"/>
        <rFont val="ＭＳ 明朝"/>
        <family val="1"/>
      </rPr>
      <t>　申込一覧表</t>
    </r>
  </si>
  <si>
    <t>女A</t>
  </si>
  <si>
    <t>・最初の競技者のアスリートビブスを入力すると，略称が自動的に入力されます。</t>
  </si>
  <si>
    <t>　但し、登録シートの自分の学校のセルに入力しておく必要があります！</t>
  </si>
  <si>
    <t>３）性別・アスリートビブス・競技者名・学年</t>
  </si>
  <si>
    <r>
      <t>・アスリートビブス</t>
    </r>
    <r>
      <rPr>
        <b/>
        <sz val="11"/>
        <color indexed="10"/>
        <rFont val="ＭＳ ゴシック"/>
        <family val="3"/>
      </rPr>
      <t>は，新年度用を使用してください。</t>
    </r>
  </si>
  <si>
    <t>・ナンバー欄に登録番号を入力すると，競技者名，学年が自動的に入ります。</t>
  </si>
  <si>
    <t>・申込種目欄（セル）右側の▼をクリックして種目リストを表示させ，種目を選択します。</t>
  </si>
  <si>
    <t>７）入力時の注意事項（必ず守っていただきたいこと）</t>
  </si>
  <si>
    <t>　　①本大会に出場の場合には佐賀陸協、佐賀県中体連または佐賀県高体連への登録が必要となります。</t>
  </si>
  <si>
    <t>　　　※選手番号をもらうこと</t>
  </si>
  <si>
    <t>　　②登録番号にアルファベット（例：A-123）は使用できません。</t>
  </si>
  <si>
    <t>→　１２３</t>
  </si>
  <si>
    <t>　　③背景が白いセルだけ入力できます。</t>
  </si>
  <si>
    <t>　　　※色つきの部分は入力できません。</t>
  </si>
  <si>
    <t>　　④行・列の削除・挿入，セルのコピー・貼り付けを絶対にしないで下さい。</t>
  </si>
  <si>
    <t>　　　※禁止された操作によりデータに不具合を生じた場合は，責任を負いかねます。</t>
  </si>
  <si>
    <t>８）申込書の印刷・郵送・参加料の送金</t>
  </si>
  <si>
    <t>９）申込データの送信</t>
  </si>
  <si>
    <t>sagachuriku@yahoo.co.jp</t>
  </si>
  <si>
    <t>※印刷した申込書とCSVﾌｧｲﾙの選手や種目が一致しているか確認して。</t>
  </si>
  <si>
    <t>　送信してください。</t>
  </si>
  <si>
    <t>男150m</t>
  </si>
  <si>
    <t>男150m</t>
  </si>
  <si>
    <t>男砲丸投(5kg)</t>
  </si>
  <si>
    <t>男砲丸投(5kg)</t>
  </si>
  <si>
    <t>男OP3000m</t>
  </si>
  <si>
    <t>男OP3000m</t>
  </si>
  <si>
    <t>男OP砲丸投(4kg)</t>
  </si>
  <si>
    <t>男OP砲丸投(4kg)</t>
  </si>
  <si>
    <t>女150m</t>
  </si>
  <si>
    <t>女150m</t>
  </si>
  <si>
    <t>男OPｼﾞｬﾍﾞﾘｯｸｽﾛｰ</t>
  </si>
  <si>
    <t>女OPｼﾞｬﾍﾞﾘｯｸｽﾛｰ</t>
  </si>
  <si>
    <t>女OP2000m</t>
  </si>
  <si>
    <t>女OP2000m</t>
  </si>
  <si>
    <t>B</t>
  </si>
  <si>
    <t>男110mH</t>
  </si>
  <si>
    <t>唐津市鏡新開１番地</t>
  </si>
  <si>
    <t>令和4年</t>
  </si>
  <si>
    <t>男800m</t>
  </si>
  <si>
    <t>男800m</t>
  </si>
  <si>
    <t>男1500m</t>
  </si>
  <si>
    <t>男1500m</t>
  </si>
  <si>
    <t>女800m</t>
  </si>
  <si>
    <t>女800m</t>
  </si>
  <si>
    <t>女1500m</t>
  </si>
  <si>
    <t>女1500m</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</si>
</sst>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quot;日&quot;"/>
    <numFmt numFmtId="178" formatCode="[&lt;100]#0.00;0&quot;:&quot;00.00"/>
    <numFmt numFmtId="179" formatCode="#0\ &quot;種目&quot;"/>
    <numFmt numFmtId="180" formatCode="#0&quot;円&quot;"/>
    <numFmt numFmtId="181" formatCode="#0\ &quot;種目&quot;;;&quot;種目&quot;"/>
    <numFmt numFmtId="182" formatCode="#0&quot;円&quot;;;&quot;円&quot;"/>
    <numFmt numFmtId="183" formatCode="[&gt;=100]#0&quot;:&quot;00.00;#0.00"/>
    <numFmt numFmtId="184" formatCode="#0.00"/>
    <numFmt numFmtId="185" formatCode="#,##0\ &quot;円&quot;"/>
    <numFmt numFmtId="186" formatCode="0&quot;月&quot;"/>
    <numFmt numFmtId="187" formatCode="#,##0&quot;円&quot;"/>
    <numFmt numFmtId="188" formatCode="[&lt;100]#0.00;#0&quot;:&quot;00.00"/>
    <numFmt numFmtId="189" formatCode="#0&quot; ﾁｰﾑ&quot;"/>
    <numFmt numFmtId="190" formatCode="#0&quot; 種目&quot;"/>
    <numFmt numFmtId="191" formatCode="#0&quot;  ﾁｰﾑ&quot;"/>
    <numFmt numFmtId="192" formatCode="0_ "/>
    <numFmt numFmtId="193" formatCode="#0&quot; 日&quot;;;&quot;日&quot;"/>
    <numFmt numFmtId="194" formatCode="#0&quot; 月&quot;"/>
    <numFmt numFmtId="195" formatCode="&quot;Yes&quot;;&quot;Yes&quot;;&quot;No&quot;"/>
    <numFmt numFmtId="196" formatCode="&quot;True&quot;;&quot;True&quot;;&quot;False&quot;"/>
    <numFmt numFmtId="197" formatCode="&quot;On&quot;;&quot;On&quot;;&quot;Off&quot;"/>
    <numFmt numFmtId="198" formatCode="[$€-2]\ #,##0.00_);[Red]\([$€-2]\ #,##0.00\)"/>
    <numFmt numFmtId="199" formatCode="mmm\-yyyy"/>
    <numFmt numFmtId="200" formatCode="m&quot;月&quot;d&quot;日&quot;;@"/>
    <numFmt numFmtId="201" formatCode="g\&amp;&quot;印&quot;"/>
    <numFmt numFmtId="202" formatCode="General&quot;Ｒ&quot;"/>
    <numFmt numFmtId="203" formatCode="[$]ggge&quot;年&quot;m&quot;月&quot;d&quot;日&quot;;@"/>
    <numFmt numFmtId="204" formatCode="[$-411]gge&quot;年&quot;m&quot;月&quot;d&quot;日&quot;;@"/>
    <numFmt numFmtId="205" formatCode="[$]gge&quot;年&quot;m&quot;月&quot;d&quot;日&quot;;@"/>
  </numFmts>
  <fonts count="72">
    <font>
      <sz val="12"/>
      <name val="ＭＳ 明朝"/>
      <family val="1"/>
    </font>
    <font>
      <sz val="11"/>
      <name val="ＭＳ ゴシック"/>
      <family val="3"/>
    </font>
    <font>
      <sz val="6"/>
      <name val="ＭＳ ゴシック"/>
      <family val="3"/>
    </font>
    <font>
      <sz val="9"/>
      <name val="ＭＳ 明朝"/>
      <family val="1"/>
    </font>
    <font>
      <sz val="6"/>
      <name val="ＭＳ 明朝"/>
      <family val="1"/>
    </font>
    <font>
      <u val="single"/>
      <sz val="11"/>
      <color indexed="12"/>
      <name val="ＭＳ 明朝"/>
      <family val="1"/>
    </font>
    <font>
      <sz val="11"/>
      <name val="ＭＳ 明朝"/>
      <family val="1"/>
    </font>
    <font>
      <u val="single"/>
      <sz val="11"/>
      <color indexed="36"/>
      <name val="ＭＳ 明朝"/>
      <family val="1"/>
    </font>
    <font>
      <b/>
      <sz val="14"/>
      <name val="ＭＳ ゴシック"/>
      <family val="3"/>
    </font>
    <font>
      <b/>
      <sz val="11"/>
      <color indexed="10"/>
      <name val="ＭＳ ゴシック"/>
      <family val="3"/>
    </font>
    <font>
      <b/>
      <sz val="11"/>
      <name val="ＭＳ ゴシック"/>
      <family val="3"/>
    </font>
    <font>
      <sz val="14"/>
      <name val="ＭＳ 明朝"/>
      <family val="1"/>
    </font>
    <font>
      <b/>
      <sz val="11"/>
      <color indexed="10"/>
      <name val="ＭＳ 明朝"/>
      <family val="1"/>
    </font>
    <font>
      <sz val="11"/>
      <color indexed="8"/>
      <name val="ＭＳ 明朝"/>
      <family val="1"/>
    </font>
    <font>
      <b/>
      <sz val="11"/>
      <name val="ＭＳ 明朝"/>
      <family val="1"/>
    </font>
    <font>
      <b/>
      <sz val="14"/>
      <color indexed="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0.5"/>
      <name val="ＭＳ 明朝"/>
      <family val="1"/>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
      <name val="ＭＳ 明朝"/>
      <family val="1"/>
    </font>
    <font>
      <sz val="12"/>
      <color indexed="10"/>
      <name val="ＭＳ 明朝"/>
      <family val="1"/>
    </font>
    <font>
      <b/>
      <sz val="16"/>
      <color indexed="12"/>
      <name val="ＭＳ ゴシック"/>
      <family val="3"/>
    </font>
    <font>
      <b/>
      <u val="single"/>
      <sz val="16"/>
      <color indexed="10"/>
      <name val="ＭＳ ゴシック"/>
      <family val="3"/>
    </font>
    <font>
      <b/>
      <sz val="16"/>
      <color indexed="10"/>
      <name val="ＭＳ 明朝"/>
      <family val="1"/>
    </font>
    <font>
      <b/>
      <sz val="16"/>
      <name val="ＭＳ 明朝"/>
      <family val="1"/>
    </font>
    <font>
      <b/>
      <sz val="10.5"/>
      <name val="ＭＳ 明朝"/>
      <family val="1"/>
    </font>
    <font>
      <sz val="9"/>
      <name val="ＭＳ Ｐゴシック"/>
      <family val="3"/>
    </font>
    <font>
      <b/>
      <sz val="12"/>
      <name val="ＭＳ Ｐゴシック"/>
      <family val="3"/>
    </font>
    <font>
      <b/>
      <sz val="14"/>
      <name val="ＭＳ 明朝"/>
      <family val="1"/>
    </font>
    <font>
      <b/>
      <sz val="10"/>
      <name val="ＭＳ 明朝"/>
      <family val="1"/>
    </font>
    <font>
      <b/>
      <sz val="11"/>
      <name val="ＭＳ Ｐゴシック"/>
      <family val="3"/>
    </font>
    <font>
      <sz val="11"/>
      <color indexed="10"/>
      <name val="ＭＳ 明朝"/>
      <family val="1"/>
    </font>
    <font>
      <b/>
      <sz val="12"/>
      <name val="ＭＳ 明朝"/>
      <family val="1"/>
    </font>
    <font>
      <sz val="8"/>
      <name val="ＭＳ 明朝"/>
      <family val="1"/>
    </font>
    <font>
      <sz val="11"/>
      <name val="ＭＳ Ｐゴシック"/>
      <family val="3"/>
    </font>
    <font>
      <sz val="11"/>
      <color indexed="10"/>
      <name val="ＭＳ Ｐゴシック"/>
      <family val="3"/>
    </font>
    <font>
      <b/>
      <u val="single"/>
      <sz val="12"/>
      <color indexed="12"/>
      <name val="ＭＳ 明朝"/>
      <family val="1"/>
    </font>
    <font>
      <b/>
      <sz val="10.5"/>
      <color indexed="10"/>
      <name val="ＭＳ 明朝"/>
      <family val="1"/>
    </font>
    <font>
      <sz val="10"/>
      <color indexed="10"/>
      <name val="ＭＳ 明朝"/>
      <family val="1"/>
    </font>
    <font>
      <b/>
      <sz val="11"/>
      <color indexed="12"/>
      <name val="ＭＳ 明朝"/>
      <family val="1"/>
    </font>
    <font>
      <u val="single"/>
      <sz val="11"/>
      <color indexed="10"/>
      <name val="ＭＳ ゴシック"/>
      <family val="3"/>
    </font>
    <font>
      <u val="single"/>
      <sz val="11"/>
      <color indexed="10"/>
      <name val="ＭＳ 明朝"/>
      <family val="1"/>
    </font>
    <font>
      <sz val="18"/>
      <color indexed="10"/>
      <name val="ＭＳ Ｐゴシック"/>
      <family val="3"/>
    </font>
    <font>
      <sz val="8"/>
      <color indexed="12"/>
      <name val="ＭＳ 明朝"/>
      <family val="1"/>
    </font>
    <font>
      <b/>
      <sz val="10.5"/>
      <color rgb="FFFF0000"/>
      <name val="ＭＳ 明朝"/>
      <family val="1"/>
    </font>
    <font>
      <sz val="10"/>
      <color rgb="FFFF0000"/>
      <name val="ＭＳ 明朝"/>
      <family val="1"/>
    </font>
    <font>
      <sz val="12"/>
      <color rgb="FFFF0000"/>
      <name val="ＭＳ 明朝"/>
      <family val="1"/>
    </font>
    <font>
      <b/>
      <sz val="16"/>
      <color rgb="FFFF0000"/>
      <name val="ＭＳ 明朝"/>
      <family val="1"/>
    </font>
    <font>
      <b/>
      <sz val="16"/>
      <color rgb="FF0000FF"/>
      <name val="ＭＳ ゴシック"/>
      <family val="3"/>
    </font>
    <font>
      <b/>
      <sz val="11"/>
      <color rgb="FF0000FF"/>
      <name val="ＭＳ 明朝"/>
      <family val="1"/>
    </font>
    <font>
      <u val="single"/>
      <sz val="11"/>
      <color rgb="FFFF0000"/>
      <name val="ＭＳ ゴシック"/>
      <family val="3"/>
    </font>
    <font>
      <u val="single"/>
      <sz val="11"/>
      <color rgb="FFFF0000"/>
      <name val="ＭＳ 明朝"/>
      <family val="1"/>
    </font>
    <font>
      <sz val="18"/>
      <color rgb="FFFF0000"/>
      <name val="ＭＳ Ｐゴシック"/>
      <family val="3"/>
    </font>
    <font>
      <b/>
      <sz val="11"/>
      <color theme="1"/>
      <name val="ＭＳ ゴシック"/>
      <family val="3"/>
    </font>
    <font>
      <sz val="11"/>
      <color rgb="FFFF0000"/>
      <name val="ＭＳ 明朝"/>
      <family val="1"/>
    </font>
    <font>
      <sz val="8"/>
      <color rgb="FF0000FF"/>
      <name val="ＭＳ 明朝"/>
      <family val="1"/>
    </font>
    <font>
      <b/>
      <sz val="8"/>
      <name val="ＭＳ 明朝"/>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66FFFF"/>
        <bgColor indexed="64"/>
      </patternFill>
    </fill>
    <fill>
      <patternFill patternType="solid">
        <fgColor rgb="FFFFCCFF"/>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rgb="FFCCFFFF"/>
        <bgColor indexed="64"/>
      </patternFill>
    </fill>
    <fill>
      <patternFill patternType="solid">
        <fgColor rgb="FF0066FF"/>
        <bgColor indexed="64"/>
      </patternFill>
    </fill>
    <fill>
      <patternFill patternType="solid">
        <fgColor theme="9" tint="-0.24997000396251678"/>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style="thin"/>
    </border>
    <border>
      <left style="hair"/>
      <right style="hair"/>
      <top style="thin"/>
      <bottom style="hair"/>
    </border>
    <border>
      <left style="hair"/>
      <right style="thin"/>
      <top style="thin"/>
      <bottom style="hair"/>
    </border>
    <border>
      <left style="hair"/>
      <right style="thin"/>
      <top style="hair"/>
      <bottom style="thin"/>
    </border>
    <border>
      <left style="hair"/>
      <right style="hair"/>
      <top style="thin"/>
      <bottom>
        <color indexed="63"/>
      </bottom>
    </border>
    <border>
      <left style="hair"/>
      <right style="hair"/>
      <top>
        <color indexed="63"/>
      </top>
      <bottom style="thin"/>
    </border>
    <border>
      <left style="hair"/>
      <right style="hair"/>
      <top>
        <color indexed="63"/>
      </top>
      <bottom style="hair"/>
    </border>
    <border>
      <left style="hair"/>
      <right style="thin"/>
      <top style="thin"/>
      <bottom>
        <color indexed="63"/>
      </bottom>
    </border>
    <border>
      <left style="thin"/>
      <right style="hair"/>
      <top style="thin"/>
      <bottom>
        <color indexed="63"/>
      </bottom>
    </border>
    <border>
      <left style="hair"/>
      <right style="hair"/>
      <top style="hair"/>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style="thin"/>
      <right style="hair"/>
      <top style="thin"/>
      <bottom style="hair"/>
    </border>
    <border>
      <left style="thin"/>
      <right style="hair"/>
      <top style="hair"/>
      <bottom style="hair"/>
    </border>
    <border>
      <left style="hair"/>
      <right style="thin"/>
      <top style="hair"/>
      <bottom style="hair"/>
    </border>
    <border>
      <left style="thin"/>
      <right style="hair"/>
      <top>
        <color indexed="63"/>
      </top>
      <bottom>
        <color indexed="63"/>
      </bottom>
    </border>
    <border>
      <left style="thin"/>
      <right style="hair"/>
      <top style="thin"/>
      <bottom style="thin"/>
    </border>
    <border>
      <left style="hair"/>
      <right style="thin"/>
      <top style="thin"/>
      <bottom style="thin"/>
    </border>
    <border>
      <left style="thin"/>
      <right style="hair"/>
      <top style="hair"/>
      <bottom style="thin"/>
    </border>
    <border>
      <left>
        <color indexed="63"/>
      </left>
      <right>
        <color indexed="63"/>
      </right>
      <top style="thin"/>
      <bottom style="hair"/>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style="hair"/>
      <top style="hair"/>
      <bottom style="thin"/>
    </border>
    <border>
      <left style="thin"/>
      <right style="hair"/>
      <top>
        <color indexed="63"/>
      </top>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color indexed="63"/>
      </left>
      <right style="thin"/>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s>
  <cellStyleXfs count="65">
    <xf numFmtId="0" fontId="0" fillId="0" borderId="0" applyNumberFormat="0" applyFon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21"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2" fillId="7" borderId="4" applyNumberFormat="0" applyAlignment="0" applyProtection="0"/>
    <xf numFmtId="0" fontId="21" fillId="0" borderId="0" applyNumberFormat="0" applyFill="0" applyBorder="0" applyAlignment="0" applyProtection="0"/>
    <xf numFmtId="0" fontId="6" fillId="0" borderId="0" applyNumberFormat="0" applyFont="0" applyFill="0" applyBorder="0" applyProtection="0">
      <alignment vertical="center"/>
    </xf>
    <xf numFmtId="0" fontId="7" fillId="0" borderId="0" applyNumberFormat="0" applyFill="0" applyBorder="0" applyAlignment="0" applyProtection="0"/>
    <xf numFmtId="0" fontId="33" fillId="4" borderId="0" applyNumberFormat="0" applyBorder="0" applyAlignment="0" applyProtection="0"/>
  </cellStyleXfs>
  <cellXfs count="243">
    <xf numFmtId="0" fontId="0" fillId="0" borderId="0" xfId="0" applyAlignment="1">
      <alignment vertical="center"/>
    </xf>
    <xf numFmtId="0" fontId="0" fillId="0" borderId="0" xfId="0" applyAlignment="1">
      <alignment vertical="center"/>
    </xf>
    <xf numFmtId="181" fontId="0" fillId="0" borderId="10" xfId="0" applyNumberFormat="1" applyBorder="1" applyAlignment="1">
      <alignment horizontal="right" vertical="center"/>
    </xf>
    <xf numFmtId="182" fontId="0" fillId="0" borderId="11" xfId="0" applyNumberFormat="1" applyBorder="1" applyAlignment="1">
      <alignment horizontal="right" vertical="center"/>
    </xf>
    <xf numFmtId="0" fontId="0" fillId="24" borderId="12" xfId="0" applyFill="1" applyBorder="1" applyAlignment="1" applyProtection="1">
      <alignment horizontal="center" vertical="center"/>
      <protection locked="0"/>
    </xf>
    <xf numFmtId="0" fontId="6" fillId="0" borderId="0" xfId="62">
      <alignment vertical="center"/>
    </xf>
    <xf numFmtId="0" fontId="8" fillId="0" borderId="0" xfId="62" applyFont="1">
      <alignment vertical="center"/>
    </xf>
    <xf numFmtId="0" fontId="9" fillId="0" borderId="0" xfId="62" applyFont="1">
      <alignment vertical="center"/>
    </xf>
    <xf numFmtId="0" fontId="10" fillId="0" borderId="0" xfId="62" applyFont="1">
      <alignment vertical="center"/>
    </xf>
    <xf numFmtId="0" fontId="11" fillId="0" borderId="0" xfId="62" applyFont="1">
      <alignment vertical="center"/>
    </xf>
    <xf numFmtId="0" fontId="6" fillId="0" borderId="0" xfId="62" applyFont="1">
      <alignment vertical="center"/>
    </xf>
    <xf numFmtId="0" fontId="13" fillId="0" borderId="0" xfId="62" applyFont="1">
      <alignment vertical="center"/>
    </xf>
    <xf numFmtId="0" fontId="5" fillId="0" borderId="0" xfId="43" applyAlignment="1" applyProtection="1">
      <alignment vertical="center"/>
      <protection/>
    </xf>
    <xf numFmtId="0" fontId="0" fillId="0" borderId="13" xfId="0" applyFill="1" applyBorder="1" applyAlignment="1" applyProtection="1">
      <alignment horizontal="center" vertical="center"/>
      <protection/>
    </xf>
    <xf numFmtId="178" fontId="0" fillId="0" borderId="14" xfId="0" applyNumberFormat="1" applyFill="1" applyBorder="1" applyAlignment="1" applyProtection="1">
      <alignment vertical="center"/>
      <protection/>
    </xf>
    <xf numFmtId="0" fontId="0" fillId="0" borderId="15" xfId="0" applyFont="1" applyBorder="1" applyAlignment="1">
      <alignment horizontal="center" vertical="center" wrapText="1"/>
    </xf>
    <xf numFmtId="0" fontId="0" fillId="0" borderId="16" xfId="0" applyFont="1" applyBorder="1" applyAlignment="1">
      <alignment horizontal="center" vertical="center"/>
    </xf>
    <xf numFmtId="0" fontId="21" fillId="0" borderId="0" xfId="61" applyAlignment="1">
      <alignment/>
    </xf>
    <xf numFmtId="0" fontId="21" fillId="0" borderId="0" xfId="61" applyFont="1" applyAlignment="1">
      <alignment/>
    </xf>
    <xf numFmtId="0" fontId="6" fillId="0" borderId="0" xfId="62" applyFont="1" applyBorder="1">
      <alignment vertical="center"/>
    </xf>
    <xf numFmtId="56" fontId="0" fillId="0" borderId="0" xfId="0" applyNumberFormat="1" applyAlignment="1">
      <alignment vertical="center"/>
    </xf>
    <xf numFmtId="0" fontId="0" fillId="24" borderId="11"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24" borderId="12"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0" fontId="35" fillId="24" borderId="12" xfId="0" applyFont="1" applyFill="1" applyBorder="1" applyAlignment="1" applyProtection="1">
      <alignment horizontal="center" vertical="center"/>
      <protection locked="0"/>
    </xf>
    <xf numFmtId="0" fontId="35" fillId="24" borderId="11" xfId="0" applyFont="1" applyFill="1" applyBorder="1" applyAlignment="1" applyProtection="1">
      <alignment horizontal="center" vertical="center"/>
      <protection locked="0"/>
    </xf>
    <xf numFmtId="0" fontId="59" fillId="0" borderId="0" xfId="61" applyFont="1" applyAlignment="1">
      <alignment horizontal="center"/>
    </xf>
    <xf numFmtId="0" fontId="40" fillId="0" borderId="0" xfId="61" applyFont="1" applyAlignment="1">
      <alignment horizontal="center"/>
    </xf>
    <xf numFmtId="0" fontId="40" fillId="25" borderId="0" xfId="61" applyFont="1" applyFill="1" applyAlignment="1">
      <alignment horizontal="center" vertical="center"/>
    </xf>
    <xf numFmtId="0" fontId="21" fillId="25" borderId="0" xfId="61" applyFill="1" applyAlignment="1">
      <alignment vertical="center"/>
    </xf>
    <xf numFmtId="0" fontId="21" fillId="0" borderId="0" xfId="61" applyAlignment="1">
      <alignment vertical="center"/>
    </xf>
    <xf numFmtId="0" fontId="59" fillId="26" borderId="0" xfId="61" applyFont="1" applyFill="1" applyAlignment="1">
      <alignment horizontal="center" vertical="center"/>
    </xf>
    <xf numFmtId="0" fontId="21" fillId="26" borderId="0" xfId="61" applyFill="1" applyAlignment="1">
      <alignment vertical="center"/>
    </xf>
    <xf numFmtId="0" fontId="21" fillId="27" borderId="0" xfId="61" applyFill="1" applyAlignment="1">
      <alignment vertical="center"/>
    </xf>
    <xf numFmtId="0" fontId="21" fillId="27" borderId="0" xfId="61" applyFill="1" applyAlignment="1">
      <alignment/>
    </xf>
    <xf numFmtId="0" fontId="34" fillId="0" borderId="12" xfId="0" applyFont="1" applyBorder="1" applyAlignment="1">
      <alignment horizontal="center" vertical="center" shrinkToFit="1"/>
    </xf>
    <xf numFmtId="0" fontId="34" fillId="0" borderId="18" xfId="0" applyFont="1" applyBorder="1" applyAlignment="1">
      <alignment vertical="center" shrinkToFit="1"/>
    </xf>
    <xf numFmtId="0" fontId="34" fillId="0" borderId="19"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20" xfId="0" applyFont="1" applyBorder="1" applyAlignment="1">
      <alignment horizontal="center" vertical="center" shrinkToFit="1"/>
    </xf>
    <xf numFmtId="0" fontId="34" fillId="0" borderId="21" xfId="0" applyFont="1" applyBorder="1" applyAlignment="1">
      <alignment vertical="center" shrinkToFit="1"/>
    </xf>
    <xf numFmtId="0" fontId="34" fillId="0" borderId="22" xfId="0" applyFont="1" applyFill="1" applyBorder="1" applyAlignment="1">
      <alignment horizontal="center" vertical="center"/>
    </xf>
    <xf numFmtId="0" fontId="34" fillId="0" borderId="23" xfId="0" applyFont="1" applyFill="1" applyBorder="1" applyAlignment="1">
      <alignment horizontal="center" vertical="center"/>
    </xf>
    <xf numFmtId="0" fontId="6" fillId="24" borderId="12" xfId="0" applyFont="1" applyFill="1" applyBorder="1" applyAlignment="1" applyProtection="1">
      <alignment horizontal="center" vertical="center" shrinkToFit="1"/>
      <protection locked="0"/>
    </xf>
    <xf numFmtId="0" fontId="34" fillId="24" borderId="13" xfId="0" applyFont="1" applyFill="1" applyBorder="1" applyAlignment="1" applyProtection="1">
      <alignment horizontal="center" vertical="center"/>
      <protection locked="0"/>
    </xf>
    <xf numFmtId="0" fontId="34" fillId="0" borderId="24" xfId="0" applyFont="1" applyFill="1" applyBorder="1" applyAlignment="1" applyProtection="1">
      <alignment horizontal="center" vertical="center" shrinkToFit="1"/>
      <protection locked="0"/>
    </xf>
    <xf numFmtId="192" fontId="0" fillId="0" borderId="13" xfId="0" applyNumberFormat="1" applyFont="1" applyFill="1" applyBorder="1" applyAlignment="1" applyProtection="1">
      <alignment vertical="center"/>
      <protection locked="0"/>
    </xf>
    <xf numFmtId="178" fontId="6" fillId="24" borderId="11" xfId="0" applyNumberFormat="1" applyFont="1" applyFill="1" applyBorder="1" applyAlignment="1" applyProtection="1">
      <alignment vertical="center" shrinkToFit="1"/>
      <protection locked="0"/>
    </xf>
    <xf numFmtId="178" fontId="34" fillId="24" borderId="14" xfId="0" applyNumberFormat="1" applyFont="1" applyFill="1" applyBorder="1" applyAlignment="1" applyProtection="1">
      <alignment vertical="center"/>
      <protection locked="0"/>
    </xf>
    <xf numFmtId="178" fontId="34" fillId="0" borderId="25" xfId="0" applyNumberFormat="1" applyFont="1" applyFill="1" applyBorder="1" applyAlignment="1" applyProtection="1">
      <alignment horizontal="center" vertical="center" shrinkToFit="1"/>
      <protection locked="0"/>
    </xf>
    <xf numFmtId="192" fontId="0" fillId="0" borderId="26" xfId="0" applyNumberFormat="1" applyFont="1" applyFill="1" applyBorder="1" applyAlignment="1" applyProtection="1">
      <alignment vertical="center"/>
      <protection locked="0"/>
    </xf>
    <xf numFmtId="0" fontId="34" fillId="0" borderId="25" xfId="0" applyFont="1" applyFill="1" applyBorder="1" applyAlignment="1" applyProtection="1">
      <alignment horizontal="center" vertical="center" shrinkToFit="1"/>
      <protection locked="0"/>
    </xf>
    <xf numFmtId="202" fontId="34" fillId="0" borderId="27" xfId="0" applyNumberFormat="1" applyFont="1" applyFill="1" applyBorder="1" applyAlignment="1" applyProtection="1">
      <alignment horizontal="center" vertical="center" shrinkToFit="1"/>
      <protection locked="0"/>
    </xf>
    <xf numFmtId="192" fontId="0" fillId="0" borderId="21" xfId="0" applyNumberFormat="1" applyFont="1" applyFill="1" applyBorder="1" applyAlignment="1" applyProtection="1">
      <alignment vertical="center"/>
      <protection locked="0"/>
    </xf>
    <xf numFmtId="202" fontId="34" fillId="0" borderId="28" xfId="0" applyNumberFormat="1" applyFont="1" applyFill="1" applyBorder="1" applyAlignment="1" applyProtection="1">
      <alignment horizontal="center" vertical="center" shrinkToFit="1"/>
      <protection locked="0"/>
    </xf>
    <xf numFmtId="192" fontId="0" fillId="0" borderId="29" xfId="0" applyNumberFormat="1" applyFont="1" applyFill="1" applyBorder="1" applyAlignment="1" applyProtection="1">
      <alignment vertical="center"/>
      <protection locked="0"/>
    </xf>
    <xf numFmtId="178" fontId="60" fillId="0" borderId="24" xfId="0" applyNumberFormat="1" applyFont="1" applyFill="1" applyBorder="1" applyAlignment="1" applyProtection="1">
      <alignment horizontal="center" vertical="center" shrinkToFit="1"/>
      <protection locked="0"/>
    </xf>
    <xf numFmtId="192" fontId="61" fillId="0" borderId="13" xfId="0" applyNumberFormat="1" applyFont="1" applyFill="1" applyBorder="1" applyAlignment="1" applyProtection="1">
      <alignment vertical="center"/>
      <protection locked="0"/>
    </xf>
    <xf numFmtId="0" fontId="60" fillId="0" borderId="25" xfId="0" applyFont="1" applyFill="1" applyBorder="1" applyAlignment="1" applyProtection="1">
      <alignment horizontal="center" vertical="center" shrinkToFit="1"/>
      <protection locked="0"/>
    </xf>
    <xf numFmtId="192" fontId="61" fillId="0" borderId="26" xfId="0" applyNumberFormat="1" applyFont="1" applyFill="1" applyBorder="1" applyAlignment="1" applyProtection="1">
      <alignment vertical="center"/>
      <protection locked="0"/>
    </xf>
    <xf numFmtId="178" fontId="60" fillId="0" borderId="25" xfId="0" applyNumberFormat="1" applyFont="1" applyFill="1" applyBorder="1" applyAlignment="1" applyProtection="1">
      <alignment horizontal="center" vertical="center" shrinkToFit="1"/>
      <protection locked="0"/>
    </xf>
    <xf numFmtId="0" fontId="60" fillId="0" borderId="30" xfId="0" applyFont="1" applyFill="1" applyBorder="1" applyAlignment="1" applyProtection="1">
      <alignment horizontal="center" vertical="center" shrinkToFit="1"/>
      <protection locked="0"/>
    </xf>
    <xf numFmtId="192" fontId="61" fillId="0" borderId="14" xfId="0" applyNumberFormat="1" applyFont="1" applyFill="1" applyBorder="1" applyAlignment="1" applyProtection="1">
      <alignment vertical="center"/>
      <protection locked="0"/>
    </xf>
    <xf numFmtId="192" fontId="61" fillId="0" borderId="23" xfId="0" applyNumberFormat="1" applyFont="1" applyFill="1" applyBorder="1" applyAlignment="1" applyProtection="1">
      <alignment vertical="center"/>
      <protection locked="0"/>
    </xf>
    <xf numFmtId="0" fontId="0" fillId="0" borderId="0" xfId="0" applyAlignment="1" applyProtection="1">
      <alignment vertical="center"/>
      <protection locked="0"/>
    </xf>
    <xf numFmtId="0" fontId="6" fillId="0" borderId="12" xfId="0" applyFont="1" applyBorder="1" applyAlignment="1">
      <alignment horizontal="center" vertical="center"/>
    </xf>
    <xf numFmtId="178" fontId="6" fillId="24" borderId="14" xfId="0" applyNumberFormat="1" applyFont="1" applyFill="1" applyBorder="1" applyAlignment="1" applyProtection="1">
      <alignment vertical="center" shrinkToFit="1"/>
      <protection locked="0"/>
    </xf>
    <xf numFmtId="0" fontId="0" fillId="0" borderId="0" xfId="0" applyAlignment="1">
      <alignment horizontal="left" vertical="center"/>
    </xf>
    <xf numFmtId="0" fontId="21" fillId="0" borderId="0" xfId="61" applyAlignment="1">
      <alignment horizontal="left"/>
    </xf>
    <xf numFmtId="0" fontId="0" fillId="0" borderId="31" xfId="0" applyFill="1" applyBorder="1" applyAlignment="1" applyProtection="1">
      <alignment horizontal="center" vertical="center"/>
      <protection/>
    </xf>
    <xf numFmtId="178" fontId="0" fillId="0" borderId="32" xfId="0" applyNumberFormat="1" applyFill="1" applyBorder="1" applyAlignment="1" applyProtection="1">
      <alignment vertical="center"/>
      <protection/>
    </xf>
    <xf numFmtId="0" fontId="0" fillId="0" borderId="33" xfId="0" applyFill="1" applyBorder="1" applyAlignment="1" applyProtection="1">
      <alignment horizontal="center" vertical="center"/>
      <protection/>
    </xf>
    <xf numFmtId="178" fontId="0" fillId="0" borderId="34" xfId="0" applyNumberFormat="1" applyFill="1" applyBorder="1" applyAlignment="1" applyProtection="1">
      <alignment vertical="center"/>
      <protection/>
    </xf>
    <xf numFmtId="0" fontId="0" fillId="24" borderId="17" xfId="0" applyFont="1" applyFill="1" applyBorder="1" applyAlignment="1" applyProtection="1">
      <alignment horizontal="center" vertical="center"/>
      <protection locked="0"/>
    </xf>
    <xf numFmtId="0" fontId="6" fillId="24" borderId="33" xfId="0" applyFont="1" applyFill="1" applyBorder="1" applyAlignment="1" applyProtection="1">
      <alignment horizontal="center" vertical="center" shrinkToFit="1"/>
      <protection locked="0"/>
    </xf>
    <xf numFmtId="178" fontId="6" fillId="24" borderId="34" xfId="0" applyNumberFormat="1" applyFont="1" applyFill="1" applyBorder="1" applyAlignment="1" applyProtection="1">
      <alignment vertical="center" shrinkToFit="1"/>
      <protection locked="0"/>
    </xf>
    <xf numFmtId="0" fontId="0" fillId="0" borderId="24" xfId="0" applyFill="1" applyBorder="1" applyAlignment="1" applyProtection="1">
      <alignment horizontal="center" vertical="center"/>
      <protection/>
    </xf>
    <xf numFmtId="178" fontId="0" fillId="0" borderId="30" xfId="0" applyNumberFormat="1" applyFill="1" applyBorder="1" applyAlignment="1" applyProtection="1">
      <alignment vertical="center"/>
      <protection/>
    </xf>
    <xf numFmtId="0" fontId="47" fillId="0" borderId="35" xfId="0" applyFont="1" applyFill="1" applyBorder="1" applyAlignment="1">
      <alignment horizontal="center" shrinkToFit="1"/>
    </xf>
    <xf numFmtId="0" fontId="47" fillId="0" borderId="35" xfId="0" applyFont="1" applyFill="1" applyBorder="1" applyAlignment="1">
      <alignment shrinkToFit="1"/>
    </xf>
    <xf numFmtId="0" fontId="0" fillId="0" borderId="35" xfId="0" applyFont="1" applyFill="1" applyBorder="1" applyAlignment="1">
      <alignment shrinkToFit="1"/>
    </xf>
    <xf numFmtId="0" fontId="0" fillId="0" borderId="36" xfId="0" applyFont="1" applyFill="1" applyBorder="1" applyAlignment="1">
      <alignment shrinkToFit="1"/>
    </xf>
    <xf numFmtId="0" fontId="47" fillId="0" borderId="37" xfId="0" applyFont="1" applyFill="1" applyBorder="1" applyAlignment="1">
      <alignment horizontal="center" shrinkToFit="1"/>
    </xf>
    <xf numFmtId="0" fontId="47" fillId="0" borderId="37" xfId="0" applyFont="1" applyFill="1" applyBorder="1" applyAlignment="1">
      <alignment shrinkToFit="1"/>
    </xf>
    <xf numFmtId="0" fontId="0" fillId="0" borderId="37" xfId="0" applyFont="1" applyFill="1" applyBorder="1" applyAlignment="1">
      <alignment shrinkToFit="1"/>
    </xf>
    <xf numFmtId="0" fontId="0" fillId="0" borderId="38" xfId="0" applyFont="1" applyFill="1" applyBorder="1" applyAlignment="1">
      <alignment shrinkToFit="1"/>
    </xf>
    <xf numFmtId="0" fontId="47" fillId="0" borderId="39" xfId="0" applyFont="1" applyFill="1" applyBorder="1" applyAlignment="1">
      <alignment horizontal="center" shrinkToFit="1"/>
    </xf>
    <xf numFmtId="0" fontId="47" fillId="0" borderId="39" xfId="0" applyFont="1" applyFill="1" applyBorder="1" applyAlignment="1">
      <alignment shrinkToFit="1"/>
    </xf>
    <xf numFmtId="0" fontId="0" fillId="0" borderId="39" xfId="0" applyFont="1" applyFill="1" applyBorder="1" applyAlignment="1">
      <alignment shrinkToFit="1"/>
    </xf>
    <xf numFmtId="0" fontId="0" fillId="0" borderId="40" xfId="0" applyBorder="1" applyAlignment="1">
      <alignment shrinkToFit="1"/>
    </xf>
    <xf numFmtId="0" fontId="47" fillId="0" borderId="32" xfId="0" applyFont="1" applyFill="1" applyBorder="1" applyAlignment="1">
      <alignment horizontal="center" shrinkToFit="1"/>
    </xf>
    <xf numFmtId="0" fontId="47" fillId="0" borderId="32" xfId="0" applyFont="1" applyFill="1" applyBorder="1" applyAlignment="1">
      <alignment shrinkToFit="1"/>
    </xf>
    <xf numFmtId="0" fontId="0" fillId="0" borderId="32" xfId="0" applyFont="1" applyFill="1" applyBorder="1" applyAlignment="1">
      <alignment shrinkToFit="1"/>
    </xf>
    <xf numFmtId="0" fontId="0" fillId="0" borderId="41" xfId="0" applyBorder="1" applyAlignment="1">
      <alignment shrinkToFit="1"/>
    </xf>
    <xf numFmtId="0" fontId="47" fillId="0" borderId="0" xfId="0" applyFont="1" applyFill="1" applyAlignment="1">
      <alignment horizontal="center" shrinkToFit="1"/>
    </xf>
    <xf numFmtId="0" fontId="47" fillId="0" borderId="0" xfId="0" applyFont="1" applyFill="1" applyAlignment="1">
      <alignment shrinkToFit="1"/>
    </xf>
    <xf numFmtId="0" fontId="47" fillId="0" borderId="0" xfId="0" applyFont="1" applyFill="1" applyAlignment="1">
      <alignment horizontal="center"/>
    </xf>
    <xf numFmtId="0" fontId="47" fillId="0" borderId="0" xfId="0" applyFont="1" applyFill="1" applyAlignment="1">
      <alignment/>
    </xf>
    <xf numFmtId="0" fontId="0" fillId="0" borderId="0" xfId="0" applyFont="1" applyFill="1" applyAlignment="1">
      <alignment/>
    </xf>
    <xf numFmtId="0" fontId="0" fillId="0" borderId="0" xfId="0" applyAlignment="1">
      <alignment/>
    </xf>
    <xf numFmtId="0" fontId="43" fillId="28" borderId="0" xfId="61" applyFont="1" applyFill="1" applyAlignment="1">
      <alignment horizontal="center" vertical="center"/>
    </xf>
    <xf numFmtId="0" fontId="21" fillId="28" borderId="0" xfId="61" applyFill="1" applyAlignment="1">
      <alignment vertical="center"/>
    </xf>
    <xf numFmtId="0" fontId="0" fillId="28" borderId="0" xfId="0" applyFill="1" applyAlignment="1">
      <alignment horizontal="left" vertical="center"/>
    </xf>
    <xf numFmtId="0" fontId="21" fillId="28" borderId="0" xfId="61" applyFill="1" applyAlignment="1">
      <alignment horizontal="left"/>
    </xf>
    <xf numFmtId="0" fontId="21" fillId="28" borderId="0" xfId="61" applyFill="1" applyAlignment="1">
      <alignment/>
    </xf>
    <xf numFmtId="0" fontId="6" fillId="0" borderId="15" xfId="0" applyNumberFormat="1" applyFont="1" applyBorder="1" applyAlignment="1">
      <alignment horizontal="center" vertical="center" shrinkToFit="1"/>
    </xf>
    <xf numFmtId="0" fontId="0" fillId="0" borderId="42" xfId="0" applyNumberFormat="1" applyBorder="1" applyAlignment="1">
      <alignment horizontal="center" vertical="center" shrinkToFit="1"/>
    </xf>
    <xf numFmtId="0" fontId="62" fillId="24" borderId="43" xfId="0" applyNumberFormat="1" applyFont="1" applyFill="1" applyBorder="1" applyAlignment="1" applyProtection="1">
      <alignment horizontal="center" vertical="center" shrinkToFit="1"/>
      <protection locked="0"/>
    </xf>
    <xf numFmtId="0" fontId="0" fillId="0" borderId="44" xfId="0" applyNumberFormat="1" applyBorder="1" applyAlignment="1">
      <alignment horizontal="center" vertical="center" shrinkToFit="1"/>
    </xf>
    <xf numFmtId="0" fontId="6" fillId="0" borderId="45" xfId="0" applyFont="1" applyBorder="1" applyAlignment="1">
      <alignment horizontal="right" vertical="center"/>
    </xf>
    <xf numFmtId="0" fontId="0" fillId="0" borderId="0" xfId="0" applyBorder="1" applyAlignment="1">
      <alignment vertical="center"/>
    </xf>
    <xf numFmtId="202" fontId="60" fillId="0" borderId="28" xfId="0" applyNumberFormat="1" applyFont="1" applyFill="1" applyBorder="1" applyAlignment="1" applyProtection="1">
      <alignment horizontal="center" vertical="center" shrinkToFit="1"/>
      <protection locked="0"/>
    </xf>
    <xf numFmtId="192" fontId="61" fillId="0" borderId="29" xfId="0" applyNumberFormat="1" applyFont="1" applyFill="1" applyBorder="1" applyAlignment="1" applyProtection="1">
      <alignment vertical="center"/>
      <protection locked="0"/>
    </xf>
    <xf numFmtId="202" fontId="60" fillId="0" borderId="27" xfId="0" applyNumberFormat="1" applyFont="1" applyFill="1" applyBorder="1" applyAlignment="1" applyProtection="1">
      <alignment horizontal="center" vertical="center" shrinkToFit="1"/>
      <protection locked="0"/>
    </xf>
    <xf numFmtId="192" fontId="61" fillId="0" borderId="21" xfId="0" applyNumberFormat="1" applyFont="1" applyFill="1" applyBorder="1" applyAlignment="1" applyProtection="1">
      <alignment vertical="center"/>
      <protection locked="0"/>
    </xf>
    <xf numFmtId="0" fontId="0" fillId="0" borderId="0" xfId="0" applyAlignment="1" applyProtection="1">
      <alignment vertical="center"/>
      <protection locked="0"/>
    </xf>
    <xf numFmtId="0" fontId="0" fillId="0" borderId="46" xfId="0" applyBorder="1" applyAlignment="1" applyProtection="1">
      <alignment vertical="center"/>
      <protection locked="0"/>
    </xf>
    <xf numFmtId="0" fontId="0" fillId="0" borderId="0" xfId="0" applyBorder="1" applyAlignment="1" applyProtection="1">
      <alignment vertical="center"/>
      <protection locked="0"/>
    </xf>
    <xf numFmtId="0" fontId="48" fillId="29" borderId="47" xfId="0" applyFont="1" applyFill="1" applyBorder="1" applyAlignment="1" applyProtection="1">
      <alignment vertical="center"/>
      <protection locked="0"/>
    </xf>
    <xf numFmtId="0" fontId="63" fillId="0" borderId="0" xfId="62" applyFont="1">
      <alignment vertical="center"/>
    </xf>
    <xf numFmtId="0" fontId="6" fillId="0" borderId="11" xfId="0" applyFont="1" applyBorder="1" applyAlignment="1">
      <alignment horizontal="center" vertical="center" shrinkToFit="1"/>
    </xf>
    <xf numFmtId="0" fontId="34" fillId="30" borderId="12" xfId="0" applyFont="1" applyFill="1" applyBorder="1" applyAlignment="1">
      <alignment horizontal="center" vertical="center" shrinkToFit="1"/>
    </xf>
    <xf numFmtId="0" fontId="34" fillId="30" borderId="20" xfId="0" applyFont="1" applyFill="1" applyBorder="1" applyAlignment="1">
      <alignment horizontal="center" vertical="center" shrinkToFit="1"/>
    </xf>
    <xf numFmtId="0" fontId="6" fillId="30" borderId="12" xfId="0" applyFont="1" applyFill="1" applyBorder="1" applyAlignment="1" applyProtection="1">
      <alignment horizontal="center" vertical="center" shrinkToFit="1"/>
      <protection locked="0"/>
    </xf>
    <xf numFmtId="178" fontId="6" fillId="30" borderId="11" xfId="0" applyNumberFormat="1" applyFont="1" applyFill="1" applyBorder="1" applyAlignment="1" applyProtection="1">
      <alignment vertical="center" shrinkToFit="1"/>
      <protection locked="0"/>
    </xf>
    <xf numFmtId="0" fontId="46" fillId="30" borderId="12" xfId="0" applyFont="1" applyFill="1" applyBorder="1" applyAlignment="1" applyProtection="1">
      <alignment horizontal="center" vertical="center" shrinkToFit="1"/>
      <protection locked="0"/>
    </xf>
    <xf numFmtId="178" fontId="46" fillId="30" borderId="11" xfId="0" applyNumberFormat="1" applyFont="1" applyFill="1" applyBorder="1" applyAlignment="1" applyProtection="1">
      <alignment vertical="center" shrinkToFit="1"/>
      <protection locked="0"/>
    </xf>
    <xf numFmtId="0" fontId="1" fillId="0" borderId="0" xfId="62" applyFont="1">
      <alignment vertical="center"/>
    </xf>
    <xf numFmtId="0" fontId="64" fillId="0" borderId="0" xfId="62" applyFont="1">
      <alignment vertical="center"/>
    </xf>
    <xf numFmtId="0" fontId="65" fillId="0" borderId="0" xfId="62" applyFont="1">
      <alignment vertical="center"/>
    </xf>
    <xf numFmtId="0" fontId="66" fillId="0" borderId="0" xfId="62" applyFont="1">
      <alignment vertical="center"/>
    </xf>
    <xf numFmtId="0" fontId="49" fillId="0" borderId="0" xfId="62" applyFont="1">
      <alignment vertical="center"/>
    </xf>
    <xf numFmtId="0" fontId="50" fillId="0" borderId="0" xfId="62" applyFont="1">
      <alignment vertical="center"/>
    </xf>
    <xf numFmtId="0" fontId="67" fillId="0" borderId="0" xfId="62" applyFont="1">
      <alignment vertical="center"/>
    </xf>
    <xf numFmtId="0" fontId="49" fillId="0" borderId="0" xfId="62" applyFont="1" applyAlignment="1">
      <alignment horizontal="left" vertical="center"/>
    </xf>
    <xf numFmtId="0" fontId="6" fillId="31" borderId="0" xfId="62" applyFill="1">
      <alignment vertical="center"/>
    </xf>
    <xf numFmtId="0" fontId="10" fillId="31" borderId="0" xfId="62" applyFont="1" applyFill="1">
      <alignment vertical="center"/>
    </xf>
    <xf numFmtId="0" fontId="68" fillId="31" borderId="0" xfId="62" applyFont="1" applyFill="1">
      <alignment vertical="center"/>
    </xf>
    <xf numFmtId="0" fontId="12" fillId="31" borderId="0" xfId="62" applyFont="1" applyFill="1">
      <alignment vertical="center"/>
    </xf>
    <xf numFmtId="0" fontId="14" fillId="31" borderId="0" xfId="62" applyFont="1" applyFill="1">
      <alignment vertical="center"/>
    </xf>
    <xf numFmtId="0" fontId="51" fillId="31" borderId="0" xfId="43" applyFont="1" applyFill="1" applyAlignment="1" applyProtection="1">
      <alignment vertical="center"/>
      <protection/>
    </xf>
    <xf numFmtId="0" fontId="5" fillId="31" borderId="0" xfId="43" applyFill="1" applyAlignment="1" applyProtection="1">
      <alignment vertical="center"/>
      <protection/>
    </xf>
    <xf numFmtId="0" fontId="15" fillId="31" borderId="0" xfId="0" applyFont="1" applyFill="1" applyAlignment="1">
      <alignment vertical="center"/>
    </xf>
    <xf numFmtId="0" fontId="15" fillId="31" borderId="0" xfId="62" applyFont="1" applyFill="1">
      <alignment vertical="center"/>
    </xf>
    <xf numFmtId="0" fontId="60" fillId="0" borderId="24" xfId="0" applyNumberFormat="1" applyFont="1" applyFill="1" applyBorder="1" applyAlignment="1" applyProtection="1">
      <alignment horizontal="center" vertical="center" shrinkToFit="1"/>
      <protection locked="0"/>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48"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49" xfId="0" applyFont="1" applyBorder="1" applyAlignment="1">
      <alignment horizontal="center" vertical="center" shrinkToFit="1"/>
    </xf>
    <xf numFmtId="0" fontId="0" fillId="29" borderId="11" xfId="0"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24" borderId="15" xfId="0"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5" fillId="24" borderId="15" xfId="0" applyFont="1" applyFill="1" applyBorder="1" applyAlignment="1" applyProtection="1">
      <alignment horizontal="center" vertical="center"/>
      <protection locked="0"/>
    </xf>
    <xf numFmtId="0" fontId="35" fillId="0" borderId="16" xfId="0" applyFont="1" applyBorder="1" applyAlignment="1" applyProtection="1">
      <alignment horizontal="center" vertical="center"/>
      <protection locked="0"/>
    </xf>
    <xf numFmtId="0" fontId="0" fillId="32" borderId="33" xfId="0" applyNumberFormat="1" applyFont="1" applyFill="1" applyBorder="1" applyAlignment="1" applyProtection="1">
      <alignment horizontal="center" vertical="center" shrinkToFit="1"/>
      <protection locked="0"/>
    </xf>
    <xf numFmtId="0" fontId="0" fillId="32" borderId="31" xfId="0" applyNumberFormat="1" applyFont="1" applyFill="1" applyBorder="1" applyAlignment="1" applyProtection="1">
      <alignment horizontal="center" vertical="center" shrinkToFit="1"/>
      <protection locked="0"/>
    </xf>
    <xf numFmtId="0" fontId="0" fillId="32" borderId="43" xfId="0" applyNumberFormat="1" applyFont="1" applyFill="1" applyBorder="1" applyAlignment="1" applyProtection="1">
      <alignment horizontal="center" vertical="center" shrinkToFit="1"/>
      <protection locked="0"/>
    </xf>
    <xf numFmtId="0" fontId="0" fillId="32" borderId="39" xfId="0" applyNumberFormat="1" applyFont="1" applyFill="1" applyBorder="1" applyAlignment="1" applyProtection="1">
      <alignment horizontal="center" vertical="center" shrinkToFit="1"/>
      <protection locked="0"/>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24" borderId="34" xfId="0" applyFill="1" applyBorder="1" applyAlignment="1" applyProtection="1">
      <alignment horizontal="center" vertical="center" shrinkToFit="1"/>
      <protection locked="0"/>
    </xf>
    <xf numFmtId="0" fontId="0" fillId="24" borderId="32" xfId="0" applyFill="1" applyBorder="1" applyAlignment="1" applyProtection="1">
      <alignment horizontal="center" vertical="center" shrinkToFit="1"/>
      <protection locked="0"/>
    </xf>
    <xf numFmtId="0" fontId="0" fillId="24" borderId="50" xfId="0"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0" fillId="24" borderId="12"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0" fontId="0" fillId="0" borderId="51" xfId="0" applyFill="1" applyBorder="1" applyAlignment="1">
      <alignment horizontal="center" vertical="center"/>
    </xf>
    <xf numFmtId="0" fontId="0" fillId="0" borderId="30" xfId="0" applyFill="1" applyBorder="1" applyAlignment="1">
      <alignment horizontal="center" vertical="center"/>
    </xf>
    <xf numFmtId="0" fontId="0" fillId="24" borderId="17" xfId="0" applyFont="1" applyFill="1" applyBorder="1" applyAlignment="1" applyProtection="1">
      <alignment horizontal="center" vertical="center"/>
      <protection locked="0"/>
    </xf>
    <xf numFmtId="0" fontId="0" fillId="0" borderId="24" xfId="0" applyFill="1" applyBorder="1" applyAlignment="1">
      <alignment horizontal="center" vertical="center"/>
    </xf>
    <xf numFmtId="0" fontId="35" fillId="24" borderId="12" xfId="0" applyFont="1" applyFill="1" applyBorder="1" applyAlignment="1" applyProtection="1">
      <alignment horizontal="center" vertical="center"/>
      <protection locked="0"/>
    </xf>
    <xf numFmtId="0" fontId="35" fillId="29" borderId="11" xfId="0" applyFon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30" xfId="0"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0" fillId="0" borderId="1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182" fontId="0" fillId="0" borderId="11" xfId="0" applyNumberFormat="1" applyBorder="1" applyAlignment="1">
      <alignment horizontal="right" vertical="center"/>
    </xf>
    <xf numFmtId="0" fontId="0" fillId="0" borderId="24" xfId="0" applyBorder="1" applyAlignment="1">
      <alignment vertical="center"/>
    </xf>
    <xf numFmtId="0" fontId="0" fillId="0" borderId="56" xfId="0" applyBorder="1" applyAlignment="1">
      <alignment vertical="center"/>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33" xfId="0" applyBorder="1" applyAlignment="1">
      <alignment horizontal="center" vertical="center"/>
    </xf>
    <xf numFmtId="0" fontId="0" fillId="0" borderId="42" xfId="0" applyBorder="1" applyAlignment="1">
      <alignment horizontal="center" vertical="center"/>
    </xf>
    <xf numFmtId="0" fontId="0" fillId="0" borderId="34" xfId="0" applyBorder="1" applyAlignment="1">
      <alignment horizontal="center" vertical="center"/>
    </xf>
    <xf numFmtId="0" fontId="0" fillId="0" borderId="50" xfId="0"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24" borderId="12" xfId="0" applyFill="1" applyBorder="1" applyAlignment="1" applyProtection="1">
      <alignment horizontal="center" vertical="center"/>
      <protection locked="0"/>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39" fillId="0" borderId="47" xfId="0" applyFont="1" applyBorder="1" applyAlignment="1">
      <alignment horizontal="center" vertical="center"/>
    </xf>
    <xf numFmtId="0" fontId="39" fillId="0" borderId="0" xfId="0" applyFont="1" applyBorder="1" applyAlignment="1">
      <alignment horizontal="center" vertical="center"/>
    </xf>
    <xf numFmtId="0" fontId="0" fillId="24" borderId="17" xfId="0" applyFill="1" applyBorder="1" applyAlignment="1" applyProtection="1">
      <alignment horizontal="center" vertical="center"/>
      <protection locked="0"/>
    </xf>
    <xf numFmtId="0" fontId="43" fillId="0" borderId="0" xfId="0" applyFont="1" applyAlignment="1">
      <alignment horizontal="left" vertical="center" wrapText="1"/>
    </xf>
    <xf numFmtId="0" fontId="34" fillId="0" borderId="45" xfId="0" applyFont="1" applyBorder="1" applyAlignment="1">
      <alignment horizontal="left" vertical="center"/>
    </xf>
    <xf numFmtId="0" fontId="34" fillId="0" borderId="0" xfId="0" applyFont="1" applyBorder="1" applyAlignment="1">
      <alignment horizontal="left" vertical="center"/>
    </xf>
    <xf numFmtId="0" fontId="3" fillId="0" borderId="0" xfId="0" applyFont="1" applyFill="1" applyBorder="1" applyAlignment="1">
      <alignment horizontal="left" vertical="center" shrinkToFit="1"/>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57"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center" vertical="center"/>
    </xf>
    <xf numFmtId="181" fontId="0" fillId="0" borderId="10" xfId="0" applyNumberFormat="1" applyBorder="1" applyAlignment="1">
      <alignment horizontal="right" vertical="center"/>
    </xf>
    <xf numFmtId="182" fontId="0" fillId="0" borderId="58" xfId="0" applyNumberFormat="1" applyBorder="1" applyAlignment="1">
      <alignment horizontal="right" vertical="center"/>
    </xf>
    <xf numFmtId="182" fontId="0" fillId="0" borderId="59" xfId="0" applyNumberFormat="1" applyBorder="1" applyAlignment="1">
      <alignment horizontal="right" vertical="center"/>
    </xf>
    <xf numFmtId="182" fontId="0" fillId="0" borderId="60" xfId="0" applyNumberFormat="1" applyBorder="1" applyAlignment="1">
      <alignment horizontal="right" vertical="center"/>
    </xf>
    <xf numFmtId="182" fontId="0" fillId="0" borderId="61" xfId="0" applyNumberFormat="1" applyBorder="1" applyAlignment="1">
      <alignment horizontal="right" vertical="center"/>
    </xf>
    <xf numFmtId="182" fontId="0" fillId="0" borderId="47" xfId="0" applyNumberFormat="1" applyBorder="1" applyAlignment="1">
      <alignment horizontal="right" vertical="center"/>
    </xf>
    <xf numFmtId="182" fontId="0" fillId="0" borderId="62" xfId="0" applyNumberFormat="1" applyBorder="1" applyAlignment="1">
      <alignment horizontal="right" vertical="center"/>
    </xf>
    <xf numFmtId="0" fontId="6" fillId="0" borderId="63" xfId="0" applyFont="1" applyBorder="1" applyAlignment="1">
      <alignment horizontal="center" vertical="center"/>
    </xf>
    <xf numFmtId="0" fontId="6" fillId="0" borderId="53" xfId="0" applyFont="1" applyBorder="1" applyAlignment="1">
      <alignment horizontal="center" vertical="center"/>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32" borderId="46" xfId="0" applyFill="1" applyBorder="1" applyAlignment="1" applyProtection="1">
      <alignment horizontal="center" vertical="center" shrinkToFit="1"/>
      <protection locked="0"/>
    </xf>
    <xf numFmtId="0" fontId="0" fillId="32" borderId="64" xfId="0" applyFill="1" applyBorder="1" applyAlignment="1" applyProtection="1">
      <alignment horizontal="center" vertical="center" shrinkToFit="1"/>
      <protection locked="0"/>
    </xf>
    <xf numFmtId="0" fontId="0" fillId="32" borderId="37" xfId="0" applyFill="1" applyBorder="1" applyAlignment="1" applyProtection="1">
      <alignment horizontal="center" vertical="center" shrinkToFit="1"/>
      <protection locked="0"/>
    </xf>
    <xf numFmtId="0" fontId="0" fillId="32" borderId="38" xfId="0" applyFill="1" applyBorder="1" applyAlignment="1" applyProtection="1">
      <alignment horizontal="center" vertical="center" shrinkToFit="1"/>
      <protection locked="0"/>
    </xf>
    <xf numFmtId="0" fontId="69" fillId="0" borderId="65" xfId="0" applyFont="1" applyBorder="1" applyAlignment="1">
      <alignment horizontal="center" vertical="center"/>
    </xf>
    <xf numFmtId="0" fontId="69" fillId="0" borderId="44" xfId="0" applyFont="1" applyBorder="1" applyAlignment="1">
      <alignment horizontal="center" vertical="center"/>
    </xf>
    <xf numFmtId="0" fontId="0" fillId="29" borderId="32" xfId="0" applyNumberFormat="1" applyFill="1" applyBorder="1" applyAlignment="1" applyProtection="1">
      <alignment horizontal="center" vertical="center" shrinkToFit="1"/>
      <protection locked="0"/>
    </xf>
    <xf numFmtId="0" fontId="0" fillId="29" borderId="41" xfId="0" applyNumberFormat="1" applyFill="1" applyBorder="1" applyAlignment="1" applyProtection="1">
      <alignment horizontal="center" vertical="center" shrinkToFit="1"/>
      <protection locked="0"/>
    </xf>
    <xf numFmtId="0" fontId="70" fillId="0" borderId="46" xfId="0" applyFont="1" applyFill="1" applyBorder="1" applyAlignment="1">
      <alignment horizontal="left" vertical="center" shrinkToFit="1"/>
    </xf>
    <xf numFmtId="200" fontId="0" fillId="29" borderId="0" xfId="0" applyNumberFormat="1" applyFill="1" applyBorder="1" applyAlignment="1" applyProtection="1">
      <alignment horizontal="center" vertical="center"/>
      <protection locked="0"/>
    </xf>
    <xf numFmtId="0" fontId="0" fillId="29" borderId="47" xfId="0" applyNumberFormat="1" applyFill="1" applyBorder="1" applyAlignment="1" applyProtection="1">
      <alignment horizontal="center" vertical="center"/>
      <protection locked="0"/>
    </xf>
    <xf numFmtId="0" fontId="0" fillId="29" borderId="61" xfId="0" applyFill="1" applyBorder="1" applyAlignment="1" applyProtection="1">
      <alignment horizontal="center" vertical="center"/>
      <protection locked="0"/>
    </xf>
    <xf numFmtId="0" fontId="0" fillId="29" borderId="47" xfId="0" applyFill="1" applyBorder="1" applyAlignment="1" applyProtection="1">
      <alignment horizontal="center" vertical="center"/>
      <protection locked="0"/>
    </xf>
    <xf numFmtId="0" fontId="0" fillId="29" borderId="62" xfId="0" applyFill="1" applyBorder="1" applyAlignment="1" applyProtection="1">
      <alignment horizontal="center" vertical="center"/>
      <protection locked="0"/>
    </xf>
    <xf numFmtId="0" fontId="43" fillId="33" borderId="0" xfId="61" applyFont="1" applyFill="1" applyAlignment="1">
      <alignment horizontal="center" vertical="center"/>
    </xf>
    <xf numFmtId="0" fontId="43" fillId="34" borderId="0" xfId="61"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D男子" xfId="61"/>
    <cellStyle name="標準_H19県中学新人申込男子"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65</xdr:row>
      <xdr:rowOff>0</xdr:rowOff>
    </xdr:from>
    <xdr:to>
      <xdr:col>4</xdr:col>
      <xdr:colOff>9525</xdr:colOff>
      <xdr:row>66</xdr:row>
      <xdr:rowOff>0</xdr:rowOff>
    </xdr:to>
    <xdr:pic>
      <xdr:nvPicPr>
        <xdr:cNvPr id="1" name="CommandButton1"/>
        <xdr:cNvPicPr preferRelativeResize="1">
          <a:picLocks noChangeAspect="1"/>
        </xdr:cNvPicPr>
      </xdr:nvPicPr>
      <xdr:blipFill>
        <a:blip r:embed="rId1"/>
        <a:stretch>
          <a:fillRect/>
        </a:stretch>
      </xdr:blipFill>
      <xdr:spPr>
        <a:xfrm>
          <a:off x="9525" y="17954625"/>
          <a:ext cx="3276600" cy="5524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0</xdr:row>
      <xdr:rowOff>0</xdr:rowOff>
    </xdr:from>
    <xdr:to>
      <xdr:col>12</xdr:col>
      <xdr:colOff>152400</xdr:colOff>
      <xdr:row>0</xdr:row>
      <xdr:rowOff>400050</xdr:rowOff>
    </xdr:to>
    <xdr:pic>
      <xdr:nvPicPr>
        <xdr:cNvPr id="1" name="CommandButton1"/>
        <xdr:cNvPicPr preferRelativeResize="1">
          <a:picLocks noChangeAspect="1"/>
        </xdr:cNvPicPr>
      </xdr:nvPicPr>
      <xdr:blipFill>
        <a:blip r:embed="rId1"/>
        <a:stretch>
          <a:fillRect/>
        </a:stretch>
      </xdr:blipFill>
      <xdr:spPr>
        <a:xfrm>
          <a:off x="3943350" y="0"/>
          <a:ext cx="3048000" cy="4000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371475</xdr:colOff>
      <xdr:row>0</xdr:row>
      <xdr:rowOff>400050</xdr:rowOff>
    </xdr:to>
    <xdr:pic>
      <xdr:nvPicPr>
        <xdr:cNvPr id="2" name="CommandButton2"/>
        <xdr:cNvPicPr preferRelativeResize="1">
          <a:picLocks noChangeAspect="1"/>
        </xdr:cNvPicPr>
      </xdr:nvPicPr>
      <xdr:blipFill>
        <a:blip r:embed="rId2"/>
        <a:stretch>
          <a:fillRect/>
        </a:stretch>
      </xdr:blipFill>
      <xdr:spPr>
        <a:xfrm>
          <a:off x="0" y="0"/>
          <a:ext cx="126682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JM\Documents\mysite1\12CYUTAIREN\13cyusensyuken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説明"/>
      <sheetName val="申込書"/>
      <sheetName val="登録"/>
    </sheetNames>
    <sheetDataSet>
      <sheetData sheetId="2">
        <row r="2">
          <cell r="Q2">
            <v>1</v>
          </cell>
          <cell r="R2" t="str">
            <v>鳥栖</v>
          </cell>
          <cell r="S2" t="str">
            <v>ﾄｽ</v>
          </cell>
          <cell r="T2" t="str">
            <v>鳥栖市本町二丁目104-1</v>
          </cell>
          <cell r="U2" t="str">
            <v>0942-83-2087</v>
          </cell>
        </row>
        <row r="3">
          <cell r="Q3">
            <v>2</v>
          </cell>
          <cell r="R3" t="str">
            <v>田代</v>
          </cell>
          <cell r="S3" t="str">
            <v>ﾀｼﾛ</v>
          </cell>
          <cell r="T3" t="str">
            <v>鳥栖市田代外町651-1 </v>
          </cell>
          <cell r="U3" t="str">
            <v>0942-83-2758</v>
          </cell>
        </row>
        <row r="4">
          <cell r="Q4">
            <v>3</v>
          </cell>
          <cell r="R4" t="str">
            <v>基里</v>
          </cell>
          <cell r="S4" t="str">
            <v>ｷｻﾞﾄ</v>
          </cell>
          <cell r="T4" t="str">
            <v>鳥栖市原町672-1 </v>
          </cell>
          <cell r="U4" t="str">
            <v>0942-83-2944</v>
          </cell>
        </row>
        <row r="5">
          <cell r="Q5">
            <v>4</v>
          </cell>
          <cell r="R5" t="str">
            <v>鳥栖西</v>
          </cell>
          <cell r="S5" t="str">
            <v>ﾄｽﾆｼ</v>
          </cell>
          <cell r="T5" t="str">
            <v>鳥栖市蔵上町77-1 </v>
          </cell>
          <cell r="U5" t="str">
            <v>0942-83-2086</v>
          </cell>
        </row>
        <row r="6">
          <cell r="Q6">
            <v>5</v>
          </cell>
          <cell r="R6" t="str">
            <v>香楠</v>
          </cell>
          <cell r="S6" t="str">
            <v>ｺｳﾅﾝ</v>
          </cell>
          <cell r="T6" t="str">
            <v>鳥栖市古野町600番地１ </v>
          </cell>
          <cell r="U6" t="str">
            <v>0942-83-2211</v>
          </cell>
        </row>
        <row r="7">
          <cell r="Q7">
            <v>6</v>
          </cell>
          <cell r="R7" t="str">
            <v>基山</v>
          </cell>
          <cell r="S7" t="str">
            <v>ｷﾔﾏ</v>
          </cell>
          <cell r="T7" t="str">
            <v>三養基郡基山町大字宮浦941</v>
          </cell>
          <cell r="U7" t="str">
            <v>0942-92-2203</v>
          </cell>
        </row>
        <row r="8">
          <cell r="Q8">
            <v>7</v>
          </cell>
          <cell r="R8" t="str">
            <v>北茂安</v>
          </cell>
          <cell r="S8" t="str">
            <v>ｷﾀｼｹﾞﾔｽ</v>
          </cell>
          <cell r="T8" t="str">
            <v>三養基郡みやき町大字東尾4435 </v>
          </cell>
          <cell r="U8" t="str">
            <v>0942-89-2008</v>
          </cell>
        </row>
        <row r="9">
          <cell r="Q9">
            <v>8</v>
          </cell>
          <cell r="R9" t="str">
            <v>上峰</v>
          </cell>
          <cell r="S9" t="str">
            <v>ｶﾐﾐﾈ</v>
          </cell>
          <cell r="T9" t="str">
            <v>三養基郡上峰町大字坊所2659</v>
          </cell>
          <cell r="U9" t="str">
            <v>0952-52-3834</v>
          </cell>
        </row>
        <row r="10">
          <cell r="Q10">
            <v>9</v>
          </cell>
          <cell r="R10" t="str">
            <v>神埼</v>
          </cell>
          <cell r="S10" t="str">
            <v>ｶﾝｻﾞｷ</v>
          </cell>
          <cell r="T10" t="str">
            <v>神埼市神埼町鶴3565 </v>
          </cell>
          <cell r="U10" t="str">
            <v>0952-52-3175</v>
          </cell>
        </row>
        <row r="11">
          <cell r="Q11">
            <v>10</v>
          </cell>
          <cell r="R11" t="str">
            <v>三田川</v>
          </cell>
          <cell r="S11" t="str">
            <v>ﾐﾀｶﾞﾜ</v>
          </cell>
          <cell r="T11" t="str">
            <v>神埼郡吉野ヶ里町吉田303 </v>
          </cell>
          <cell r="U11" t="str">
            <v>0952-52-2195</v>
          </cell>
        </row>
        <row r="12">
          <cell r="Q12">
            <v>11</v>
          </cell>
          <cell r="R12" t="str">
            <v>千代田</v>
          </cell>
          <cell r="S12" t="str">
            <v>ﾁﾖﾀﾞ</v>
          </cell>
          <cell r="T12" t="str">
            <v>千代田町大字直鳥929-1</v>
          </cell>
          <cell r="U12" t="str">
            <v>0952-44-2222</v>
          </cell>
        </row>
        <row r="13">
          <cell r="Q13">
            <v>12</v>
          </cell>
          <cell r="R13" t="str">
            <v>脊振</v>
          </cell>
          <cell r="S13" t="str">
            <v>ｾﾌﾘ</v>
          </cell>
          <cell r="T13" t="str">
            <v>神埼市脊振町大字広滝594-1</v>
          </cell>
          <cell r="U13" t="str">
            <v>0952-59-2221</v>
          </cell>
        </row>
        <row r="14">
          <cell r="Q14">
            <v>13</v>
          </cell>
          <cell r="R14" t="str">
            <v>東脊振</v>
          </cell>
          <cell r="S14" t="str">
            <v>ﾋｶﾞｼｾﾌﾘ</v>
          </cell>
          <cell r="T14" t="str">
            <v>神埼郡吉野ヶ里町石動2709 </v>
          </cell>
          <cell r="U14" t="str">
            <v>0952-52-2529</v>
          </cell>
        </row>
        <row r="15">
          <cell r="Q15">
            <v>14</v>
          </cell>
          <cell r="R15" t="str">
            <v>中原</v>
          </cell>
          <cell r="S15" t="str">
            <v>ﾅｶﾊﾞﾙ</v>
          </cell>
          <cell r="T15" t="str">
            <v>みやき町大字蓑原1475番地9 </v>
          </cell>
          <cell r="U15" t="str">
            <v>0942-94-2038</v>
          </cell>
        </row>
        <row r="16">
          <cell r="Q16">
            <v>15</v>
          </cell>
          <cell r="R16" t="str">
            <v>三根</v>
          </cell>
          <cell r="S16" t="str">
            <v>ﾐﾈ</v>
          </cell>
          <cell r="T16" t="str">
            <v>三養基郡みやき町大字市武1661 </v>
          </cell>
          <cell r="U16" t="str">
            <v>0942-96-2229</v>
          </cell>
        </row>
        <row r="17">
          <cell r="Q17">
            <v>16</v>
          </cell>
          <cell r="R17" t="str">
            <v>東明館</v>
          </cell>
          <cell r="S17" t="str">
            <v>ﾄｳﾒｲｶﾝ</v>
          </cell>
          <cell r="T17" t="str">
            <v>三養基郡基山町大字宮浦683 </v>
          </cell>
          <cell r="U17" t="str">
            <v>0942-92-5775</v>
          </cell>
        </row>
        <row r="18">
          <cell r="Q18">
            <v>17</v>
          </cell>
          <cell r="R18" t="str">
            <v>成章</v>
          </cell>
          <cell r="S18" t="str">
            <v>ｾｲｼｮｳ</v>
          </cell>
          <cell r="T18" t="str">
            <v>佐賀市成章町7-1 </v>
          </cell>
          <cell r="U18" t="str">
            <v>0952-24-4265</v>
          </cell>
        </row>
        <row r="19">
          <cell r="Q19">
            <v>18</v>
          </cell>
          <cell r="R19" t="str">
            <v>城南</v>
          </cell>
          <cell r="S19" t="str">
            <v>ｼﾞｮｳﾅﾝ</v>
          </cell>
          <cell r="T19" t="str">
            <v>佐賀市南佐賀一丁目20-1 </v>
          </cell>
          <cell r="U19" t="str">
            <v>0952-24-4338</v>
          </cell>
        </row>
        <row r="20">
          <cell r="Q20">
            <v>19</v>
          </cell>
          <cell r="R20" t="str">
            <v>昭栄</v>
          </cell>
          <cell r="S20" t="str">
            <v>ｼｮｳｴｲ</v>
          </cell>
          <cell r="T20" t="str">
            <v>佐賀市昭栄町1-7 </v>
          </cell>
          <cell r="U20" t="str">
            <v>0952-24-4238</v>
          </cell>
        </row>
        <row r="21">
          <cell r="Q21">
            <v>20</v>
          </cell>
          <cell r="R21" t="str">
            <v>城東</v>
          </cell>
          <cell r="S21" t="str">
            <v>ｼﾞｮｳﾄｳ</v>
          </cell>
          <cell r="T21" t="str">
            <v>佐賀市巨勢町大字牛島242 </v>
          </cell>
          <cell r="U21" t="str">
            <v>0952-24-4286</v>
          </cell>
        </row>
        <row r="22">
          <cell r="Q22">
            <v>21</v>
          </cell>
          <cell r="R22" t="str">
            <v>城西</v>
          </cell>
          <cell r="S22" t="str">
            <v>ｼﾞｮｳｻｲ</v>
          </cell>
          <cell r="T22" t="str">
            <v>佐賀市本庄町大字本庄1021-1</v>
          </cell>
          <cell r="U22" t="str">
            <v>0952-24-9220</v>
          </cell>
        </row>
        <row r="23">
          <cell r="Q23">
            <v>22</v>
          </cell>
          <cell r="R23" t="str">
            <v>城北</v>
          </cell>
          <cell r="S23" t="str">
            <v>ｼﾞｮｳﾎｸ</v>
          </cell>
          <cell r="T23" t="str">
            <v>佐賀市高木瀬西三丁目1-50</v>
          </cell>
          <cell r="U23" t="str">
            <v>0952-30-9258</v>
          </cell>
        </row>
        <row r="24">
          <cell r="Q24">
            <v>23</v>
          </cell>
          <cell r="R24" t="str">
            <v>金泉</v>
          </cell>
          <cell r="S24" t="str">
            <v>ｷﾝｾﾝ</v>
          </cell>
          <cell r="T24" t="str">
            <v>佐賀市久保泉町大字上和泉2361-1</v>
          </cell>
          <cell r="U24" t="str">
            <v>0952-98-1181</v>
          </cell>
        </row>
        <row r="25">
          <cell r="Q25">
            <v>24</v>
          </cell>
          <cell r="R25" t="str">
            <v>鍋島</v>
          </cell>
          <cell r="S25" t="str">
            <v>ﾅﾍﾞｼﾏ</v>
          </cell>
          <cell r="T25" t="str">
            <v>佐賀市鍋島一丁目19-1</v>
          </cell>
          <cell r="U25" t="str">
            <v>0952-30-5811</v>
          </cell>
        </row>
        <row r="26">
          <cell r="Q26">
            <v>25</v>
          </cell>
          <cell r="R26" t="str">
            <v>大和</v>
          </cell>
          <cell r="S26" t="str">
            <v>ﾔﾏﾄ</v>
          </cell>
          <cell r="T26" t="str">
            <v>佐賀市大和町大字東山田3554-1</v>
          </cell>
          <cell r="U26" t="str">
            <v>0952-62-1315</v>
          </cell>
        </row>
        <row r="27">
          <cell r="Q27">
            <v>26</v>
          </cell>
          <cell r="R27" t="str">
            <v>川副</v>
          </cell>
          <cell r="S27" t="str">
            <v>ｶﾜｿｴ</v>
          </cell>
          <cell r="T27" t="str">
            <v>佐賀市川副町大字鹿江710 </v>
          </cell>
          <cell r="U27" t="str">
            <v>0952-45-1251</v>
          </cell>
        </row>
        <row r="28">
          <cell r="Q28">
            <v>27</v>
          </cell>
          <cell r="R28" t="str">
            <v>東与賀</v>
          </cell>
          <cell r="S28" t="str">
            <v>ﾋｶﾞｼﾖｶ</v>
          </cell>
          <cell r="T28" t="str">
            <v>佐賀市東与賀町大字下古賀1127-1 </v>
          </cell>
          <cell r="U28" t="str">
            <v>0952-45-0376</v>
          </cell>
        </row>
        <row r="29">
          <cell r="Q29">
            <v>28</v>
          </cell>
          <cell r="R29" t="str">
            <v>思斉</v>
          </cell>
          <cell r="S29" t="str">
            <v>ｼｾｲ</v>
          </cell>
          <cell r="T29" t="str">
            <v>佐賀市久保田町大字新田1217 </v>
          </cell>
          <cell r="U29" t="str">
            <v>0952-68-2161</v>
          </cell>
        </row>
        <row r="30">
          <cell r="Q30">
            <v>29</v>
          </cell>
          <cell r="R30" t="str">
            <v>致遠館</v>
          </cell>
          <cell r="S30" t="str">
            <v>ﾁｴﾝｶﾝ</v>
          </cell>
          <cell r="T30" t="str">
            <v>佐賀市兵庫町大字藤木1092-1 </v>
          </cell>
          <cell r="U30" t="str">
            <v>0952-33-0401</v>
          </cell>
        </row>
        <row r="31">
          <cell r="Q31">
            <v>30</v>
          </cell>
          <cell r="R31" t="str">
            <v>附属</v>
          </cell>
          <cell r="S31" t="str">
            <v>ﾌｿﾞｸ</v>
          </cell>
          <cell r="T31" t="str">
            <v/>
          </cell>
          <cell r="U31" t="str">
            <v/>
          </cell>
        </row>
        <row r="32">
          <cell r="Q32">
            <v>31</v>
          </cell>
          <cell r="R32" t="str">
            <v>芙蓉</v>
          </cell>
          <cell r="S32" t="str">
            <v>ﾌﾖｳ</v>
          </cell>
          <cell r="T32" t="str">
            <v>佐賀市蓮池町大字小松1005-1</v>
          </cell>
          <cell r="U32" t="str">
            <v>0952-97-1171</v>
          </cell>
        </row>
        <row r="33">
          <cell r="Q33">
            <v>32</v>
          </cell>
          <cell r="R33" t="str">
            <v>諸富</v>
          </cell>
          <cell r="S33" t="str">
            <v>ﾓﾛﾄﾞﾐ</v>
          </cell>
          <cell r="T33" t="str">
            <v>佐賀市諸富町大字徳富2058-3 </v>
          </cell>
          <cell r="U33" t="str">
            <v>0952-47-2331</v>
          </cell>
        </row>
        <row r="34">
          <cell r="Q34">
            <v>33</v>
          </cell>
          <cell r="R34" t="str">
            <v>松梅</v>
          </cell>
          <cell r="S34" t="str">
            <v>ﾏﾂｳﾒ</v>
          </cell>
          <cell r="T34" t="str">
            <v>佐賀市大和町大字松瀬2090-1 </v>
          </cell>
          <cell r="U34" t="str">
            <v>0952-63-0812</v>
          </cell>
        </row>
        <row r="35">
          <cell r="Q35">
            <v>34</v>
          </cell>
          <cell r="R35" t="str">
            <v>富士</v>
          </cell>
          <cell r="S35" t="str">
            <v>ﾌｼﾞ</v>
          </cell>
          <cell r="T35" t="str">
            <v>佐賀市富士町大字古湯2735 </v>
          </cell>
          <cell r="U35" t="str">
            <v>0952-58-2201</v>
          </cell>
        </row>
        <row r="36">
          <cell r="Q36">
            <v>35</v>
          </cell>
          <cell r="R36" t="str">
            <v>北山</v>
          </cell>
          <cell r="S36" t="str">
            <v>ﾎｸｻﾞﾝ</v>
          </cell>
          <cell r="T36" t="str">
            <v>佐賀市富士町大字中原342-2 </v>
          </cell>
          <cell r="U36" t="str">
            <v>0952-57-2211</v>
          </cell>
        </row>
        <row r="37">
          <cell r="Q37">
            <v>36</v>
          </cell>
          <cell r="R37" t="str">
            <v>三瀬</v>
          </cell>
          <cell r="S37" t="str">
            <v>ﾐﾂｾ</v>
          </cell>
          <cell r="T37" t="str">
            <v>佐賀市三瀬村三瀬2789 </v>
          </cell>
          <cell r="U37" t="str">
            <v>0952-56-2106</v>
          </cell>
        </row>
        <row r="38">
          <cell r="Q38">
            <v>37</v>
          </cell>
          <cell r="R38" t="str">
            <v>弘学館</v>
          </cell>
          <cell r="S38" t="str">
            <v>ｺｳｶﾞｯｶﾝ</v>
          </cell>
          <cell r="T38" t="str">
            <v>佐賀市金立町大字金立1544-1 </v>
          </cell>
          <cell r="U38" t="str">
            <v>0952-98-2161</v>
          </cell>
        </row>
        <row r="39">
          <cell r="Q39">
            <v>38</v>
          </cell>
          <cell r="R39" t="str">
            <v>佐賀清和</v>
          </cell>
          <cell r="S39" t="str">
            <v>ｻｶﾞｾｲﾜ</v>
          </cell>
          <cell r="T39" t="str">
            <v>佐賀市与賀町78 </v>
          </cell>
          <cell r="U39" t="str">
            <v>0952-24-5291</v>
          </cell>
        </row>
        <row r="40">
          <cell r="Q40">
            <v>39</v>
          </cell>
          <cell r="R40" t="str">
            <v>成穎</v>
          </cell>
          <cell r="S40" t="str">
            <v>ｾｲｴｲ</v>
          </cell>
          <cell r="T40" t="str">
            <v>佐賀市駅前中央2-9-10 </v>
          </cell>
          <cell r="U40" t="str">
            <v>0952-31-5401</v>
          </cell>
        </row>
        <row r="41">
          <cell r="Q41">
            <v>40</v>
          </cell>
          <cell r="R41" t="str">
            <v>龍谷</v>
          </cell>
          <cell r="S41" t="str">
            <v>ﾘｭｳｺｸ</v>
          </cell>
          <cell r="T41" t="str">
            <v>佐賀市水ヶ江3-1-25 </v>
          </cell>
          <cell r="U41" t="str">
            <v>0952-24-2244</v>
          </cell>
        </row>
        <row r="42">
          <cell r="Q42">
            <v>41</v>
          </cell>
          <cell r="R42" t="str">
            <v>小城</v>
          </cell>
          <cell r="S42" t="str">
            <v>ｵｷﾞ</v>
          </cell>
          <cell r="T42" t="str">
            <v>小城市小城町松尾4104</v>
          </cell>
          <cell r="U42" t="str">
            <v>0952-73-2191</v>
          </cell>
        </row>
        <row r="43">
          <cell r="Q43">
            <v>42</v>
          </cell>
          <cell r="R43" t="str">
            <v>芦刈</v>
          </cell>
          <cell r="S43" t="str">
            <v>ｱｼｶﾘ</v>
          </cell>
          <cell r="T43" t="str">
            <v>小城市芦刈町三王崎16</v>
          </cell>
          <cell r="U43" t="str">
            <v>0952-66-0403</v>
          </cell>
        </row>
        <row r="44">
          <cell r="Q44">
            <v>43</v>
          </cell>
          <cell r="R44" t="str">
            <v>牛津</v>
          </cell>
          <cell r="S44" t="str">
            <v>ｳｼﾂﾞ</v>
          </cell>
          <cell r="T44" t="str">
            <v>小城市牛津町牛津549 </v>
          </cell>
          <cell r="U44" t="str">
            <v>0952-66-0022</v>
          </cell>
        </row>
        <row r="45">
          <cell r="Q45">
            <v>44</v>
          </cell>
          <cell r="R45" t="str">
            <v>三日月</v>
          </cell>
          <cell r="S45" t="str">
            <v>ﾐｶﾂﾞｷ</v>
          </cell>
          <cell r="T45" t="str">
            <v>小城市三日月町長神田1650 </v>
          </cell>
          <cell r="U45" t="str">
            <v>0952-73-2016</v>
          </cell>
        </row>
        <row r="46">
          <cell r="Q46">
            <v>45</v>
          </cell>
          <cell r="R46" t="str">
            <v>多久中央</v>
          </cell>
          <cell r="S46" t="str">
            <v>ﾀｸﾁｭｳｵｳ</v>
          </cell>
          <cell r="T46" t="str">
            <v>多久市南多久町大字下多久2286-13 </v>
          </cell>
          <cell r="U46" t="str">
            <v>0952-74-3971</v>
          </cell>
        </row>
        <row r="47">
          <cell r="Q47">
            <v>46</v>
          </cell>
          <cell r="R47" t="str">
            <v>西渓</v>
          </cell>
          <cell r="S47" t="str">
            <v>ｾｲｹｲ</v>
          </cell>
          <cell r="T47" t="str">
            <v>多久市多久町1789-4 </v>
          </cell>
          <cell r="U47" t="str">
            <v>0952-75-2827</v>
          </cell>
        </row>
        <row r="48">
          <cell r="Q48">
            <v>47</v>
          </cell>
          <cell r="R48" t="str">
            <v>多久東部</v>
          </cell>
          <cell r="S48" t="str">
            <v>ﾀｸﾄｳﾌﾞ</v>
          </cell>
          <cell r="T48" t="str">
            <v>多久市東多久町大字別府3182 </v>
          </cell>
          <cell r="U48" t="str">
            <v>0952-76-2007</v>
          </cell>
        </row>
        <row r="49">
          <cell r="Q49">
            <v>48</v>
          </cell>
          <cell r="R49" t="str">
            <v>唐津一</v>
          </cell>
          <cell r="S49" t="str">
            <v>ｶﾗﾂｲﾁ</v>
          </cell>
          <cell r="T49" t="str">
            <v>唐津市町田一丁目4-1</v>
          </cell>
          <cell r="U49" t="str">
            <v>0955-73-2815</v>
          </cell>
        </row>
        <row r="50">
          <cell r="Q50">
            <v>49</v>
          </cell>
          <cell r="R50" t="str">
            <v>唐津五</v>
          </cell>
          <cell r="S50" t="str">
            <v>ｶﾗﾂｺﾞ</v>
          </cell>
          <cell r="T50" t="str">
            <v>唐津市和多田用尺1-1 </v>
          </cell>
          <cell r="U50" t="str">
            <v>0955-72-2134</v>
          </cell>
        </row>
        <row r="51">
          <cell r="Q51">
            <v>50</v>
          </cell>
          <cell r="R51" t="str">
            <v>鏡</v>
          </cell>
          <cell r="S51" t="str">
            <v>ｶｶﾞﾐ</v>
          </cell>
          <cell r="T51" t="str">
            <v>唐津市鏡1136 </v>
          </cell>
          <cell r="U51" t="str">
            <v>0955-77-0500</v>
          </cell>
        </row>
        <row r="52">
          <cell r="Q52">
            <v>51</v>
          </cell>
          <cell r="R52" t="str">
            <v>鬼塚</v>
          </cell>
          <cell r="S52" t="str">
            <v>ｵﾆﾂﾞｶ</v>
          </cell>
          <cell r="T52" t="str">
            <v>唐津市山本1916 </v>
          </cell>
          <cell r="U52" t="str">
            <v>0955-78-0135</v>
          </cell>
        </row>
        <row r="53">
          <cell r="Q53">
            <v>52</v>
          </cell>
          <cell r="R53" t="str">
            <v>西唐津</v>
          </cell>
          <cell r="S53" t="str">
            <v>ﾆｼｶﾗﾂ</v>
          </cell>
          <cell r="T53" t="str">
            <v>唐津市二タ子一丁目7-83 </v>
          </cell>
          <cell r="U53" t="str">
            <v>0955-74-8651</v>
          </cell>
        </row>
        <row r="54">
          <cell r="Q54">
            <v>53</v>
          </cell>
          <cell r="R54" t="str">
            <v>唐津東</v>
          </cell>
          <cell r="S54" t="str">
            <v>ｶﾗﾂﾋｶﾞｼ</v>
          </cell>
          <cell r="T54" t="str">
            <v>唐津市鏡3164番地1</v>
          </cell>
          <cell r="U54" t="str">
            <v>0955-77-1984</v>
          </cell>
        </row>
        <row r="55">
          <cell r="Q55">
            <v>54</v>
          </cell>
          <cell r="R55" t="str">
            <v>湊</v>
          </cell>
          <cell r="S55" t="str">
            <v>ﾐﾅﾄ</v>
          </cell>
          <cell r="T55" t="str">
            <v>唐津市湊町594 </v>
          </cell>
          <cell r="U55" t="str">
            <v>0955-79-0009</v>
          </cell>
        </row>
        <row r="56">
          <cell r="Q56">
            <v>55</v>
          </cell>
          <cell r="R56" t="str">
            <v>北波多</v>
          </cell>
          <cell r="S56" t="str">
            <v>ｷﾀﾊﾀ</v>
          </cell>
          <cell r="T56" t="str">
            <v>唐津市北波多徳須恵303</v>
          </cell>
          <cell r="U56" t="str">
            <v>0955-64-2009</v>
          </cell>
        </row>
        <row r="57">
          <cell r="Q57">
            <v>56</v>
          </cell>
          <cell r="R57" t="str">
            <v>佐志</v>
          </cell>
          <cell r="S57" t="str">
            <v>ｻｼ</v>
          </cell>
          <cell r="T57" t="str">
            <v>唐津市中瀬通1-3</v>
          </cell>
          <cell r="U57" t="str">
            <v>0955-73-3361</v>
          </cell>
        </row>
        <row r="58">
          <cell r="Q58">
            <v>57</v>
          </cell>
          <cell r="R58" t="str">
            <v>切木</v>
          </cell>
          <cell r="S58" t="str">
            <v>ｷﾛｺﾞ</v>
          </cell>
          <cell r="T58" t="str">
            <v>唐津市肥前町切木乙500-1</v>
          </cell>
          <cell r="U58" t="str">
            <v>0955-53-2220</v>
          </cell>
        </row>
        <row r="59">
          <cell r="Q59">
            <v>58</v>
          </cell>
          <cell r="R59" t="str">
            <v>肥前</v>
          </cell>
          <cell r="S59" t="str">
            <v>ﾋｾﾞﾝ</v>
          </cell>
          <cell r="T59" t="str">
            <v>唐津市肥前町入野甲2217-2</v>
          </cell>
          <cell r="U59" t="str">
            <v>0955-54-1105</v>
          </cell>
        </row>
        <row r="60">
          <cell r="Q60">
            <v>59</v>
          </cell>
          <cell r="R60" t="str">
            <v>打上</v>
          </cell>
          <cell r="S60" t="str">
            <v>ｳﾁｱｹﾞ</v>
          </cell>
          <cell r="T60" t="str">
            <v>唐津市鎮西町打上2108</v>
          </cell>
          <cell r="U60" t="str">
            <v>0955-82-3957</v>
          </cell>
        </row>
        <row r="61">
          <cell r="Q61">
            <v>60</v>
          </cell>
          <cell r="R61" t="str">
            <v>値賀</v>
          </cell>
          <cell r="S61" t="str">
            <v>ﾁｶ</v>
          </cell>
          <cell r="T61" t="str">
            <v>東松浦郡玄海町大字平尾691</v>
          </cell>
          <cell r="U61" t="str">
            <v>0955-52-6109</v>
          </cell>
        </row>
        <row r="62">
          <cell r="Q62">
            <v>61</v>
          </cell>
          <cell r="R62" t="str">
            <v>相知</v>
          </cell>
          <cell r="S62" t="str">
            <v>ｵｳﾁ</v>
          </cell>
          <cell r="T62" t="str">
            <v>唐津市相知町相知2482</v>
          </cell>
          <cell r="U62" t="str">
            <v>0955-62-2814</v>
          </cell>
        </row>
        <row r="63">
          <cell r="Q63">
            <v>62</v>
          </cell>
          <cell r="R63" t="str">
            <v>浜玉</v>
          </cell>
          <cell r="S63" t="str">
            <v>ﾊﾏﾀﾏ</v>
          </cell>
          <cell r="T63" t="str">
            <v>唐津市浜玉町大江6-1</v>
          </cell>
          <cell r="U63" t="str">
            <v>0955-56-6650</v>
          </cell>
        </row>
        <row r="64">
          <cell r="Q64">
            <v>63</v>
          </cell>
          <cell r="R64" t="str">
            <v>虹松</v>
          </cell>
          <cell r="S64" t="str">
            <v>ﾆｽﾞﾏﾂ</v>
          </cell>
          <cell r="T64" t="str">
            <v>唐津市浜玉町浜崎2137</v>
          </cell>
          <cell r="U64" t="str">
            <v>0955-56-6654</v>
          </cell>
        </row>
        <row r="65">
          <cell r="Q65">
            <v>64</v>
          </cell>
          <cell r="R65" t="str">
            <v>七山</v>
          </cell>
          <cell r="S65" t="str">
            <v>ﾅﾅﾔﾏ</v>
          </cell>
          <cell r="T65" t="str">
            <v>唐津市七山藤川2263</v>
          </cell>
          <cell r="U65" t="str">
            <v>0955-58-2041</v>
          </cell>
        </row>
        <row r="66">
          <cell r="Q66">
            <v>65</v>
          </cell>
          <cell r="R66" t="str">
            <v>厳木</v>
          </cell>
          <cell r="S66" t="str">
            <v>ｷｭｳﾗｷﾞ</v>
          </cell>
          <cell r="T66" t="str">
            <v>唐津市厳木町牧瀬328-1</v>
          </cell>
          <cell r="U66" t="str">
            <v>0955-63-2531</v>
          </cell>
        </row>
        <row r="67">
          <cell r="Q67">
            <v>66</v>
          </cell>
          <cell r="R67" t="str">
            <v>有浦</v>
          </cell>
          <cell r="S67" t="str">
            <v>ｱﾘｳﾗ</v>
          </cell>
          <cell r="T67" t="str">
            <v>松浦郡玄海町大字新田1809-6</v>
          </cell>
          <cell r="U67" t="str">
            <v>0955-52-2404</v>
          </cell>
        </row>
        <row r="68">
          <cell r="Q68">
            <v>67</v>
          </cell>
          <cell r="R68" t="str">
            <v>早稲田佐賀</v>
          </cell>
          <cell r="S68" t="str">
            <v>ﾜｾﾀﾞｻｶﾞ</v>
          </cell>
          <cell r="U68" t="str">
            <v/>
          </cell>
        </row>
        <row r="69">
          <cell r="Q69">
            <v>68</v>
          </cell>
          <cell r="R69" t="str">
            <v>伊万里</v>
          </cell>
          <cell r="S69" t="str">
            <v>ｲﾏﾘ</v>
          </cell>
          <cell r="T69" t="str">
            <v>伊万里市立花町4063-1</v>
          </cell>
          <cell r="U69" t="str">
            <v>0955-23-4158</v>
          </cell>
        </row>
        <row r="70">
          <cell r="Q70">
            <v>69</v>
          </cell>
          <cell r="R70" t="str">
            <v>啓成</v>
          </cell>
          <cell r="S70" t="str">
            <v>ｹｲｾｲ</v>
          </cell>
          <cell r="T70" t="str">
            <v>伊万里市木須町131</v>
          </cell>
          <cell r="U70" t="str">
            <v>0955-22-3600</v>
          </cell>
        </row>
        <row r="71">
          <cell r="Q71">
            <v>70</v>
          </cell>
          <cell r="R71" t="str">
            <v>青嶺</v>
          </cell>
          <cell r="S71" t="str">
            <v>ｾｲﾚｲ</v>
          </cell>
          <cell r="T71" t="str">
            <v>伊万里市黒川町福田66</v>
          </cell>
          <cell r="U71" t="str">
            <v>0955-27-0053</v>
          </cell>
        </row>
        <row r="72">
          <cell r="Q72">
            <v>71</v>
          </cell>
          <cell r="R72" t="str">
            <v>東陵</v>
          </cell>
          <cell r="S72" t="str">
            <v>ﾄｳﾘｮｳ</v>
          </cell>
          <cell r="T72" t="str">
            <v>伊万里市松浦町提川200</v>
          </cell>
          <cell r="U72" t="str">
            <v>0955-26-2012</v>
          </cell>
        </row>
        <row r="73">
          <cell r="Q73">
            <v>72</v>
          </cell>
          <cell r="R73" t="str">
            <v>国見</v>
          </cell>
          <cell r="S73" t="str">
            <v>ｸﾆﾐ</v>
          </cell>
          <cell r="T73" t="str">
            <v>伊万里市東山代町長浜1750</v>
          </cell>
          <cell r="U73" t="str">
            <v>0955-23-5195</v>
          </cell>
        </row>
        <row r="74">
          <cell r="Q74">
            <v>73</v>
          </cell>
          <cell r="R74" t="str">
            <v>山代</v>
          </cell>
          <cell r="S74" t="str">
            <v>ﾔﾏｼﾛ</v>
          </cell>
          <cell r="T74" t="str">
            <v>伊万里市山代町久原3080-1</v>
          </cell>
          <cell r="U74" t="str">
            <v>0955-28-2026</v>
          </cell>
        </row>
        <row r="75">
          <cell r="Q75">
            <v>74</v>
          </cell>
          <cell r="R75" t="str">
            <v>滝野</v>
          </cell>
          <cell r="S75" t="str">
            <v>ﾀｷﾉ</v>
          </cell>
          <cell r="T75" t="str">
            <v>伊万里市東山代町滝川内3149</v>
          </cell>
          <cell r="U75" t="str">
            <v>0955-28-0125</v>
          </cell>
        </row>
        <row r="76">
          <cell r="Q76">
            <v>75</v>
          </cell>
          <cell r="R76" t="str">
            <v>南波多</v>
          </cell>
          <cell r="S76" t="str">
            <v>ﾐﾅﾐﾊﾀ</v>
          </cell>
          <cell r="T76" t="str">
            <v>伊万里市南波多町井手野2900</v>
          </cell>
          <cell r="U76" t="str">
            <v>0955-24-2008</v>
          </cell>
        </row>
        <row r="77">
          <cell r="Q77">
            <v>76</v>
          </cell>
          <cell r="R77" t="str">
            <v>西有田</v>
          </cell>
          <cell r="S77" t="str">
            <v>ﾆｼｱﾘﾀ</v>
          </cell>
          <cell r="T77" t="str">
            <v>西松浦郡有田町立部甲74</v>
          </cell>
          <cell r="U77" t="str">
            <v>0955-46-4171</v>
          </cell>
        </row>
        <row r="78">
          <cell r="Q78">
            <v>77</v>
          </cell>
          <cell r="R78" t="str">
            <v>有田</v>
          </cell>
          <cell r="S78" t="str">
            <v>ｱﾘﾀ</v>
          </cell>
          <cell r="T78" t="str">
            <v>西松浦郡有田町岩谷川内3-6-1</v>
          </cell>
          <cell r="U78" t="str">
            <v>0955-43-2291</v>
          </cell>
        </row>
        <row r="79">
          <cell r="Q79">
            <v>78</v>
          </cell>
          <cell r="R79" t="str">
            <v>武雄</v>
          </cell>
          <cell r="S79" t="str">
            <v>ﾀｶｵ</v>
          </cell>
          <cell r="T79" t="str">
            <v>武雄市武雄町大字富岡11606</v>
          </cell>
          <cell r="U79" t="str">
            <v>0954-22-4105</v>
          </cell>
        </row>
        <row r="80">
          <cell r="Q80">
            <v>79</v>
          </cell>
          <cell r="R80" t="str">
            <v>川登</v>
          </cell>
          <cell r="S80" t="str">
            <v>ｶﾜﾉﾎﾞﾘ</v>
          </cell>
          <cell r="T80" t="str">
            <v>武雄市東川登町大字袴野16082</v>
          </cell>
          <cell r="U80" t="str">
            <v>0954-28-2001</v>
          </cell>
        </row>
        <row r="81">
          <cell r="Q81">
            <v>80</v>
          </cell>
          <cell r="R81" t="str">
            <v>武雄北</v>
          </cell>
          <cell r="S81" t="str">
            <v>ﾀｶｵｷﾀ</v>
          </cell>
          <cell r="T81" t="str">
            <v>武雄市武内町大字真手野25956-3</v>
          </cell>
          <cell r="U81" t="str">
            <v>0954-27-2004</v>
          </cell>
        </row>
        <row r="82">
          <cell r="Q82">
            <v>81</v>
          </cell>
          <cell r="R82" t="str">
            <v>武雄青陵</v>
          </cell>
          <cell r="S82" t="str">
            <v>ﾀｹｵｾｲﾘｮｳ</v>
          </cell>
          <cell r="T82" t="str">
            <v>武雄市武雄町大字永島13233番地2</v>
          </cell>
          <cell r="U82" t="str">
            <v>0954-22-3177</v>
          </cell>
        </row>
        <row r="83">
          <cell r="Q83">
            <v>82</v>
          </cell>
          <cell r="R83" t="str">
            <v>山内</v>
          </cell>
          <cell r="S83" t="str">
            <v>ﾔﾏｳﾁ</v>
          </cell>
          <cell r="T83" t="str">
            <v>武雄市山内町大字三間坂甲14209</v>
          </cell>
          <cell r="U83" t="str">
            <v>0954-45-3555</v>
          </cell>
        </row>
        <row r="84">
          <cell r="Q84">
            <v>83</v>
          </cell>
          <cell r="R84" t="str">
            <v>北方</v>
          </cell>
          <cell r="S84" t="str">
            <v>ｷﾀｶﾀ</v>
          </cell>
          <cell r="T84" t="str">
            <v>武雄市北方町大字志久2384-2</v>
          </cell>
          <cell r="U84" t="str">
            <v>0954-36-2069</v>
          </cell>
        </row>
        <row r="85">
          <cell r="Q85">
            <v>84</v>
          </cell>
          <cell r="R85" t="str">
            <v>大町</v>
          </cell>
          <cell r="S85" t="str">
            <v>ｵｵﾏﾁ</v>
          </cell>
          <cell r="T85" t="str">
            <v>杵島郡大町町大字大町5427</v>
          </cell>
          <cell r="U85" t="str">
            <v>0952-82-3341</v>
          </cell>
        </row>
        <row r="86">
          <cell r="Q86">
            <v>85</v>
          </cell>
          <cell r="R86" t="str">
            <v>江北</v>
          </cell>
          <cell r="S86" t="str">
            <v>ｺｳﾎｸ</v>
          </cell>
          <cell r="T86" t="str">
            <v>杵島郡江北町大字山口412</v>
          </cell>
          <cell r="U86" t="str">
            <v>0952-86-2241</v>
          </cell>
        </row>
        <row r="87">
          <cell r="Q87">
            <v>86</v>
          </cell>
          <cell r="R87" t="str">
            <v>白石</v>
          </cell>
          <cell r="S87" t="str">
            <v>ｼﾛｲｼ</v>
          </cell>
          <cell r="T87" t="str">
            <v>杵島郡白石町大字遠ノ江143-1</v>
          </cell>
          <cell r="U87" t="str">
            <v>0952-84-2411</v>
          </cell>
        </row>
        <row r="88">
          <cell r="Q88">
            <v>87</v>
          </cell>
          <cell r="R88" t="str">
            <v>福富</v>
          </cell>
          <cell r="S88" t="str">
            <v>ﾌｸﾄﾞﾐ</v>
          </cell>
          <cell r="T88" t="str">
            <v>杵島郡白石町大字福富3499</v>
          </cell>
          <cell r="U88" t="str">
            <v>0952-87-3531</v>
          </cell>
        </row>
        <row r="89">
          <cell r="Q89">
            <v>88</v>
          </cell>
          <cell r="R89" t="str">
            <v>有明</v>
          </cell>
          <cell r="S89" t="str">
            <v>ｱﾘｱｹ</v>
          </cell>
          <cell r="T89" t="str">
            <v>杵島郡白石町大字坂田290-1</v>
          </cell>
          <cell r="U89" t="str">
            <v>0954-65-2127</v>
          </cell>
        </row>
        <row r="90">
          <cell r="Q90">
            <v>89</v>
          </cell>
          <cell r="R90" t="str">
            <v>西部</v>
          </cell>
          <cell r="S90" t="str">
            <v>ｾｲﾌﾞ</v>
          </cell>
          <cell r="T90" t="str">
            <v>鹿島市大字納富分1435</v>
          </cell>
          <cell r="U90" t="str">
            <v>0954-62-1213</v>
          </cell>
        </row>
        <row r="91">
          <cell r="Q91">
            <v>90</v>
          </cell>
          <cell r="R91" t="str">
            <v>塩田</v>
          </cell>
          <cell r="S91" t="str">
            <v>ｼｵﾀ</v>
          </cell>
          <cell r="T91" t="str">
            <v>嬉野市塩田町大字馬場下甲1801</v>
          </cell>
          <cell r="U91" t="str">
            <v>0954-66-2139</v>
          </cell>
        </row>
        <row r="92">
          <cell r="Q92">
            <v>91</v>
          </cell>
          <cell r="R92" t="str">
            <v>嬉野</v>
          </cell>
          <cell r="S92" t="str">
            <v>ｳﾚｼﾉ</v>
          </cell>
          <cell r="T92" t="str">
            <v>嬉野市嬉野町大字下宿甲2786</v>
          </cell>
          <cell r="U92" t="str">
            <v>0954-43-0244</v>
          </cell>
        </row>
        <row r="93">
          <cell r="Q93">
            <v>92</v>
          </cell>
          <cell r="R93" t="str">
            <v>東部</v>
          </cell>
          <cell r="S93" t="str">
            <v>ﾄｳﾌﾞ</v>
          </cell>
          <cell r="T93" t="str">
            <v>鹿島市浜町甲4020</v>
          </cell>
          <cell r="U93" t="str">
            <v>0954-63-5246</v>
          </cell>
        </row>
        <row r="94">
          <cell r="Q94">
            <v>93</v>
          </cell>
          <cell r="R94" t="str">
            <v>多良</v>
          </cell>
          <cell r="S94" t="str">
            <v>ﾀﾗ</v>
          </cell>
          <cell r="T94" t="str">
            <v>藤津郡太良町大字多良1284</v>
          </cell>
          <cell r="U94" t="str">
            <v>0954-67-0222</v>
          </cell>
        </row>
        <row r="95">
          <cell r="Q95">
            <v>94</v>
          </cell>
          <cell r="R95" t="str">
            <v>大野原</v>
          </cell>
          <cell r="S95" t="str">
            <v>ｵｵﾉﾊﾗ</v>
          </cell>
          <cell r="T95" t="str">
            <v>嬉野市嬉野町大字岩屋川内丙720</v>
          </cell>
          <cell r="U95" t="str">
            <v>0954-43-0807</v>
          </cell>
        </row>
        <row r="96">
          <cell r="Q96">
            <v>95</v>
          </cell>
          <cell r="R96" t="str">
            <v>吉田</v>
          </cell>
          <cell r="S96" t="str">
            <v>ﾖｼﾀﾞ</v>
          </cell>
          <cell r="T96" t="str">
            <v>嬉野市嬉野町大字吉田丙3016</v>
          </cell>
          <cell r="U96" t="str">
            <v>0954-43-9321</v>
          </cell>
        </row>
        <row r="97">
          <cell r="Q97">
            <v>96</v>
          </cell>
          <cell r="R97" t="str">
            <v>大浦</v>
          </cell>
          <cell r="S97" t="str">
            <v>ｵｵｳﾗ</v>
          </cell>
          <cell r="T97" t="str">
            <v>藤津郡太良町大字大浦丙1373</v>
          </cell>
          <cell r="U97" t="str">
            <v>0954-68-2029</v>
          </cell>
        </row>
        <row r="98">
          <cell r="Q98">
            <v>97</v>
          </cell>
          <cell r="R98" t="str">
            <v>IJAC</v>
          </cell>
        </row>
        <row r="99">
          <cell r="Q99">
            <v>98</v>
          </cell>
          <cell r="R99" t="str">
            <v>学校№を入力すると表示されます</v>
          </cell>
          <cell r="S99" t="str">
            <v>学校№を入力すると表示されます</v>
          </cell>
          <cell r="T99" t="str">
            <v>学校№を入力すると表示されます</v>
          </cell>
          <cell r="U99" t="str">
            <v>学校№を入力すると表示されます</v>
          </cell>
        </row>
        <row r="100">
          <cell r="Q100">
            <v>99</v>
          </cell>
          <cell r="R100" t="str">
            <v>学校№を入力すると表示されます</v>
          </cell>
          <cell r="S100" t="str">
            <v>学校№を入力すると表示されます</v>
          </cell>
          <cell r="T100" t="str">
            <v>学校№を入力すると表示されます</v>
          </cell>
          <cell r="U100" t="str">
            <v>学校№を入力すると表示されます</v>
          </cell>
        </row>
        <row r="101">
          <cell r="Q101">
            <v>100</v>
          </cell>
          <cell r="R101" t="str">
            <v>学校№を入力すると表示されます</v>
          </cell>
          <cell r="S101" t="str">
            <v>学校№を入力すると表示されます</v>
          </cell>
          <cell r="T101" t="str">
            <v>学校№を入力すると表示されます</v>
          </cell>
          <cell r="U101" t="str">
            <v>学校№を入力すると表示されます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rkweb@jaic.org?subject=&#36890;&#20449;&#38520;&#19978;&#30003;&#36796;" TargetMode="External" /><Relationship Id="rId2" Type="http://schemas.openxmlformats.org/officeDocument/2006/relationships/hyperlink" Target="mailto:sagachuriku@yahoo.co.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image" Target="../media/image4.png"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00"/>
  <dimension ref="A1:I80"/>
  <sheetViews>
    <sheetView showGridLines="0" tabSelected="1" zoomScalePageLayoutView="0" workbookViewId="0" topLeftCell="A1">
      <selection activeCell="A1" sqref="A1"/>
    </sheetView>
  </sheetViews>
  <sheetFormatPr defaultColWidth="8.796875" defaultRowHeight="15"/>
  <cols>
    <col min="1" max="1" width="2.59765625" style="5" customWidth="1"/>
    <col min="2" max="10" width="10.59765625" style="5" customWidth="1"/>
    <col min="11" max="16384" width="9" style="5" customWidth="1"/>
  </cols>
  <sheetData>
    <row r="1" ht="21.75" customHeight="1">
      <c r="B1" s="120" t="s">
        <v>272</v>
      </c>
    </row>
    <row r="2" ht="21.75" customHeight="1">
      <c r="B2" s="128"/>
    </row>
    <row r="3" spans="2:4" ht="21.75" customHeight="1">
      <c r="B3" s="6" t="s">
        <v>21</v>
      </c>
      <c r="D3" s="7" t="s">
        <v>22</v>
      </c>
    </row>
    <row r="4" ht="21.75" customHeight="1">
      <c r="D4" s="5" t="s">
        <v>23</v>
      </c>
    </row>
    <row r="5" ht="21.75" customHeight="1">
      <c r="D5" s="8" t="s">
        <v>24</v>
      </c>
    </row>
    <row r="6" ht="21.75" customHeight="1">
      <c r="A6" s="9" t="s">
        <v>25</v>
      </c>
    </row>
    <row r="7" ht="21.75" customHeight="1">
      <c r="B7" s="10" t="s">
        <v>26</v>
      </c>
    </row>
    <row r="8" ht="21.75" customHeight="1">
      <c r="B8" s="11" t="s">
        <v>69</v>
      </c>
    </row>
    <row r="9" ht="21.75" customHeight="1">
      <c r="B9" s="11" t="s">
        <v>70</v>
      </c>
    </row>
    <row r="10" ht="21.75" customHeight="1">
      <c r="A10" s="9" t="s">
        <v>52</v>
      </c>
    </row>
    <row r="11" ht="21.75" customHeight="1">
      <c r="B11" s="10" t="s">
        <v>519</v>
      </c>
    </row>
    <row r="12" ht="21.75" customHeight="1">
      <c r="B12" s="129" t="s">
        <v>520</v>
      </c>
    </row>
    <row r="13" ht="21.75" customHeight="1">
      <c r="B13" s="10" t="s">
        <v>53</v>
      </c>
    </row>
    <row r="14" ht="21.75" customHeight="1">
      <c r="B14" s="10" t="s">
        <v>54</v>
      </c>
    </row>
    <row r="15" ht="21.75" customHeight="1">
      <c r="A15" s="9" t="s">
        <v>521</v>
      </c>
    </row>
    <row r="16" spans="1:2" ht="21.75" customHeight="1">
      <c r="A16" s="9"/>
      <c r="B16" s="10" t="s">
        <v>64</v>
      </c>
    </row>
    <row r="17" spans="1:2" ht="21.75" customHeight="1">
      <c r="A17" s="9"/>
      <c r="B17" s="10" t="s">
        <v>65</v>
      </c>
    </row>
    <row r="18" spans="1:2" ht="21.75" customHeight="1">
      <c r="A18" s="9"/>
      <c r="B18" s="19" t="s">
        <v>522</v>
      </c>
    </row>
    <row r="19" ht="21.75" customHeight="1">
      <c r="B19" s="5" t="s">
        <v>523</v>
      </c>
    </row>
    <row r="20" ht="21.75" customHeight="1">
      <c r="B20" s="10" t="s">
        <v>78</v>
      </c>
    </row>
    <row r="21" ht="21.75" customHeight="1">
      <c r="A21" s="9" t="s">
        <v>27</v>
      </c>
    </row>
    <row r="22" spans="1:2" ht="21.75" customHeight="1">
      <c r="A22" s="10"/>
      <c r="B22" s="10" t="s">
        <v>524</v>
      </c>
    </row>
    <row r="23" ht="21.75" customHeight="1">
      <c r="A23" s="9" t="s">
        <v>28</v>
      </c>
    </row>
    <row r="24" spans="1:2" ht="21.75" customHeight="1">
      <c r="A24" s="10"/>
      <c r="B24" s="5" t="s">
        <v>29</v>
      </c>
    </row>
    <row r="25" ht="21.75" customHeight="1">
      <c r="B25" s="5" t="s">
        <v>30</v>
      </c>
    </row>
    <row r="26" spans="2:8" ht="21.75" customHeight="1">
      <c r="B26" s="130" t="s">
        <v>59</v>
      </c>
      <c r="C26" s="131"/>
      <c r="D26" s="131"/>
      <c r="E26" s="131"/>
      <c r="F26" s="131"/>
      <c r="G26" s="131"/>
      <c r="H26" s="131"/>
    </row>
    <row r="27" spans="2:8" ht="21.75" customHeight="1">
      <c r="B27" s="130" t="s">
        <v>31</v>
      </c>
      <c r="C27" s="131"/>
      <c r="D27" s="131"/>
      <c r="E27" s="131"/>
      <c r="F27" s="131"/>
      <c r="G27" s="131"/>
      <c r="H27" s="131"/>
    </row>
    <row r="28" spans="2:8" ht="21.75" customHeight="1">
      <c r="B28" s="130" t="s">
        <v>60</v>
      </c>
      <c r="C28" s="131"/>
      <c r="D28" s="131"/>
      <c r="E28" s="131"/>
      <c r="F28" s="131"/>
      <c r="G28" s="131"/>
      <c r="H28" s="131"/>
    </row>
    <row r="29" ht="21.75" customHeight="1">
      <c r="B29" s="10" t="s">
        <v>49</v>
      </c>
    </row>
    <row r="30" ht="21.75" customHeight="1">
      <c r="B30" s="5" t="s">
        <v>32</v>
      </c>
    </row>
    <row r="31" ht="21.75" customHeight="1">
      <c r="B31" s="5" t="s">
        <v>33</v>
      </c>
    </row>
    <row r="32" ht="21.75" customHeight="1">
      <c r="B32" s="128" t="s">
        <v>57</v>
      </c>
    </row>
    <row r="33" ht="21.75" customHeight="1">
      <c r="B33" s="128" t="s">
        <v>58</v>
      </c>
    </row>
    <row r="34" ht="21.75" customHeight="1">
      <c r="B34" s="128" t="s">
        <v>34</v>
      </c>
    </row>
    <row r="35" ht="21.75" customHeight="1">
      <c r="A35" s="9" t="s">
        <v>35</v>
      </c>
    </row>
    <row r="36" spans="1:2" ht="21.75" customHeight="1">
      <c r="A36" s="10"/>
      <c r="B36" s="10" t="s">
        <v>50</v>
      </c>
    </row>
    <row r="37" spans="1:2" ht="21.75" customHeight="1">
      <c r="A37" s="10"/>
      <c r="B37" s="10" t="s">
        <v>61</v>
      </c>
    </row>
    <row r="38" spans="1:2" ht="21.75" customHeight="1">
      <c r="A38" s="10"/>
      <c r="B38" s="10" t="s">
        <v>51</v>
      </c>
    </row>
    <row r="39" spans="1:9" ht="21.75" customHeight="1">
      <c r="A39" s="9" t="s">
        <v>525</v>
      </c>
      <c r="B39" s="132"/>
      <c r="C39" s="132"/>
      <c r="D39" s="132"/>
      <c r="E39" s="132"/>
      <c r="F39" s="132"/>
      <c r="G39" s="132"/>
      <c r="H39" s="132"/>
      <c r="I39" s="132"/>
    </row>
    <row r="40" spans="1:9" ht="21.75" customHeight="1">
      <c r="A40" s="133"/>
      <c r="B40" s="133" t="s">
        <v>526</v>
      </c>
      <c r="C40" s="133"/>
      <c r="D40" s="133"/>
      <c r="E40" s="133"/>
      <c r="F40" s="133"/>
      <c r="G40" s="133"/>
      <c r="H40" s="133"/>
      <c r="I40" s="133"/>
    </row>
    <row r="41" spans="1:9" ht="21.75" customHeight="1">
      <c r="A41" s="132"/>
      <c r="B41" s="132" t="s">
        <v>527</v>
      </c>
      <c r="C41" s="132"/>
      <c r="D41" s="132"/>
      <c r="E41" s="132"/>
      <c r="F41" s="132"/>
      <c r="G41" s="132"/>
      <c r="H41" s="132"/>
      <c r="I41" s="132"/>
    </row>
    <row r="42" spans="1:9" ht="21.75" customHeight="1">
      <c r="A42" s="132"/>
      <c r="B42" s="134" t="s">
        <v>528</v>
      </c>
      <c r="C42" s="132"/>
      <c r="D42" s="132"/>
      <c r="E42" s="132"/>
      <c r="F42" s="132"/>
      <c r="G42" s="132"/>
      <c r="H42" s="132"/>
      <c r="I42" s="132"/>
    </row>
    <row r="43" spans="1:9" ht="21.75" customHeight="1">
      <c r="A43" s="132"/>
      <c r="B43" s="134"/>
      <c r="C43" s="134" t="s">
        <v>529</v>
      </c>
      <c r="D43" s="132"/>
      <c r="E43" s="132"/>
      <c r="F43" s="132"/>
      <c r="G43" s="132"/>
      <c r="H43" s="132"/>
      <c r="I43" s="132"/>
    </row>
    <row r="44" spans="1:9" ht="21.75" customHeight="1">
      <c r="A44" s="132"/>
      <c r="B44" s="132" t="s">
        <v>530</v>
      </c>
      <c r="C44" s="132"/>
      <c r="D44" s="132"/>
      <c r="E44" s="132"/>
      <c r="F44" s="132"/>
      <c r="G44" s="132"/>
      <c r="H44" s="132"/>
      <c r="I44" s="132"/>
    </row>
    <row r="45" spans="1:9" ht="21.75" customHeight="1">
      <c r="A45" s="132"/>
      <c r="B45" s="132" t="s">
        <v>531</v>
      </c>
      <c r="C45" s="132"/>
      <c r="D45" s="132"/>
      <c r="E45" s="132"/>
      <c r="F45" s="132"/>
      <c r="G45" s="132"/>
      <c r="H45" s="132"/>
      <c r="I45" s="132"/>
    </row>
    <row r="46" spans="1:9" ht="21.75" customHeight="1">
      <c r="A46" s="132"/>
      <c r="B46" s="135" t="s">
        <v>532</v>
      </c>
      <c r="C46" s="132"/>
      <c r="D46" s="132"/>
      <c r="E46" s="132"/>
      <c r="F46" s="132"/>
      <c r="G46" s="132"/>
      <c r="H46" s="132"/>
      <c r="I46" s="132"/>
    </row>
    <row r="47" spans="1:9" ht="21.75" customHeight="1">
      <c r="A47" s="132"/>
      <c r="B47" s="132" t="s">
        <v>533</v>
      </c>
      <c r="C47" s="132"/>
      <c r="D47" s="132"/>
      <c r="E47" s="132"/>
      <c r="F47" s="132"/>
      <c r="G47" s="132"/>
      <c r="H47" s="132"/>
      <c r="I47" s="132"/>
    </row>
    <row r="48" ht="21.75" customHeight="1">
      <c r="A48" s="9" t="s">
        <v>534</v>
      </c>
    </row>
    <row r="49" ht="21.75" customHeight="1">
      <c r="B49" s="10" t="s">
        <v>56</v>
      </c>
    </row>
    <row r="50" ht="21.75" customHeight="1">
      <c r="B50" s="10" t="s">
        <v>55</v>
      </c>
    </row>
    <row r="51" ht="21.75" customHeight="1">
      <c r="B51" s="10" t="s">
        <v>79</v>
      </c>
    </row>
    <row r="52" ht="21.75" customHeight="1"/>
    <row r="53" ht="21.75" customHeight="1">
      <c r="A53" s="9" t="s">
        <v>535</v>
      </c>
    </row>
    <row r="54" spans="1:9" ht="21.75" customHeight="1">
      <c r="A54" s="136"/>
      <c r="B54" s="137"/>
      <c r="C54" s="136"/>
      <c r="D54" s="136"/>
      <c r="E54" s="136"/>
      <c r="F54" s="136"/>
      <c r="G54" s="136"/>
      <c r="H54" s="136"/>
      <c r="I54" s="136"/>
    </row>
    <row r="55" spans="1:9" ht="21.75" customHeight="1">
      <c r="A55" s="136"/>
      <c r="B55" s="137" t="s">
        <v>36</v>
      </c>
      <c r="C55" s="136"/>
      <c r="D55" s="136"/>
      <c r="E55" s="136"/>
      <c r="F55" s="136"/>
      <c r="G55" s="136"/>
      <c r="H55" s="136"/>
      <c r="I55" s="136"/>
    </row>
    <row r="56" spans="1:9" ht="21.75" customHeight="1">
      <c r="A56" s="136"/>
      <c r="B56" s="138" t="s">
        <v>278</v>
      </c>
      <c r="C56" s="136"/>
      <c r="D56" s="136"/>
      <c r="E56" s="136"/>
      <c r="F56" s="136"/>
      <c r="G56" s="136"/>
      <c r="H56" s="136"/>
      <c r="I56" s="136"/>
    </row>
    <row r="57" spans="1:9" ht="21.75" customHeight="1">
      <c r="A57" s="136"/>
      <c r="B57" s="139" t="s">
        <v>88</v>
      </c>
      <c r="C57" s="136"/>
      <c r="D57" s="136"/>
      <c r="E57" s="136"/>
      <c r="F57" s="136"/>
      <c r="G57" s="136"/>
      <c r="H57" s="136"/>
      <c r="I57" s="136"/>
    </row>
    <row r="58" spans="1:9" ht="21.75" customHeight="1">
      <c r="A58" s="136"/>
      <c r="B58" s="140" t="s">
        <v>87</v>
      </c>
      <c r="C58" s="136"/>
      <c r="D58" s="136"/>
      <c r="E58" s="136"/>
      <c r="F58" s="136"/>
      <c r="G58" s="136"/>
      <c r="H58" s="136"/>
      <c r="I58" s="136"/>
    </row>
    <row r="59" spans="1:9" ht="21.75" customHeight="1">
      <c r="A59" s="136"/>
      <c r="B59" s="140" t="s">
        <v>37</v>
      </c>
      <c r="C59" s="136"/>
      <c r="D59" s="136"/>
      <c r="E59" s="136"/>
      <c r="F59" s="136"/>
      <c r="G59" s="136"/>
      <c r="H59" s="136"/>
      <c r="I59" s="136"/>
    </row>
    <row r="60" spans="1:9" ht="21.75" customHeight="1">
      <c r="A60" s="136"/>
      <c r="B60" s="140" t="s">
        <v>279</v>
      </c>
      <c r="C60" s="136"/>
      <c r="D60" s="136"/>
      <c r="E60" s="136"/>
      <c r="F60" s="136"/>
      <c r="G60" s="136"/>
      <c r="H60" s="136"/>
      <c r="I60" s="136"/>
    </row>
    <row r="61" spans="1:9" ht="21.75" customHeight="1">
      <c r="A61" s="136"/>
      <c r="B61" s="141"/>
      <c r="C61" s="142" t="s">
        <v>536</v>
      </c>
      <c r="D61" s="136"/>
      <c r="E61" s="136"/>
      <c r="F61" s="136" t="s">
        <v>280</v>
      </c>
      <c r="G61" s="136"/>
      <c r="H61" s="136"/>
      <c r="I61" s="136"/>
    </row>
    <row r="62" spans="1:9" ht="21.75" customHeight="1">
      <c r="A62" s="136"/>
      <c r="B62" s="143" t="s">
        <v>281</v>
      </c>
      <c r="C62" s="136"/>
      <c r="D62" s="136"/>
      <c r="E62" s="136"/>
      <c r="F62" s="136"/>
      <c r="G62" s="136"/>
      <c r="H62" s="136"/>
      <c r="I62" s="136"/>
    </row>
    <row r="63" spans="1:9" ht="21.75" customHeight="1">
      <c r="A63" s="136"/>
      <c r="B63" s="144" t="s">
        <v>537</v>
      </c>
      <c r="C63" s="136"/>
      <c r="D63" s="136"/>
      <c r="E63" s="136"/>
      <c r="F63" s="136"/>
      <c r="G63" s="136"/>
      <c r="H63" s="136"/>
      <c r="I63" s="136"/>
    </row>
    <row r="64" spans="1:9" ht="21.75" customHeight="1">
      <c r="A64" s="136"/>
      <c r="B64" s="144" t="s">
        <v>538</v>
      </c>
      <c r="C64" s="136"/>
      <c r="D64" s="136"/>
      <c r="E64" s="136"/>
      <c r="F64" s="136"/>
      <c r="G64" s="136"/>
      <c r="H64" s="136"/>
      <c r="I64" s="136"/>
    </row>
    <row r="65" spans="1:9" ht="21.75" customHeight="1">
      <c r="A65" s="136"/>
      <c r="B65" s="140"/>
      <c r="C65" s="136"/>
      <c r="D65" s="136"/>
      <c r="E65" s="136"/>
      <c r="F65" s="136"/>
      <c r="G65" s="136"/>
      <c r="H65" s="136"/>
      <c r="I65" s="136"/>
    </row>
    <row r="66" ht="43.5" customHeight="1">
      <c r="A66" s="12"/>
    </row>
    <row r="67" ht="21.75" customHeight="1">
      <c r="A67" s="8" t="s">
        <v>38</v>
      </c>
    </row>
    <row r="68" ht="21.75" customHeight="1">
      <c r="A68" s="5" t="s">
        <v>39</v>
      </c>
    </row>
    <row r="69" ht="21.75" customHeight="1"/>
    <row r="70" ht="21.75" customHeight="1">
      <c r="A70" s="5" t="s">
        <v>40</v>
      </c>
    </row>
    <row r="71" ht="21.75" customHeight="1">
      <c r="A71" s="5" t="s">
        <v>41</v>
      </c>
    </row>
    <row r="72" ht="21.75" customHeight="1">
      <c r="B72" s="5" t="s">
        <v>42</v>
      </c>
    </row>
    <row r="73" ht="21.75" customHeight="1">
      <c r="B73" s="5" t="s">
        <v>43</v>
      </c>
    </row>
    <row r="74" ht="21.75" customHeight="1">
      <c r="B74" s="5" t="s">
        <v>44</v>
      </c>
    </row>
    <row r="75" ht="21.75" customHeight="1">
      <c r="B75" s="5" t="s">
        <v>45</v>
      </c>
    </row>
    <row r="76" ht="21.75" customHeight="1"/>
    <row r="77" ht="21.75" customHeight="1">
      <c r="A77" s="5" t="s">
        <v>46</v>
      </c>
    </row>
    <row r="78" ht="21.75" customHeight="1">
      <c r="B78" s="5" t="s">
        <v>42</v>
      </c>
    </row>
    <row r="79" ht="21.75" customHeight="1">
      <c r="B79" s="5" t="s">
        <v>47</v>
      </c>
    </row>
    <row r="80" ht="21.75" customHeight="1">
      <c r="B80" s="5" t="s">
        <v>48</v>
      </c>
    </row>
  </sheetData>
  <sheetProtection/>
  <hyperlinks>
    <hyperlink ref="B60" r:id="rId1" display="nrkweb@jaic.org"/>
    <hyperlink ref="C61" r:id="rId2" display="sagachuriku@yahoo.co.jp"/>
  </hyperlinks>
  <printOptions horizontalCentered="1"/>
  <pageMargins left="0.3937007874015748" right="0.3937007874015748" top="0.5905511811023623" bottom="0.5905511811023623" header="0.5118110236220472" footer="0.5118110236220472"/>
  <pageSetup horizontalDpi="300" verticalDpi="300" orientation="portrait" paperSize="9" r:id="rId4"/>
  <rowBreaks count="1" manualBreakCount="1">
    <brk id="34" max="8" man="1"/>
  </rowBreaks>
  <drawing r:id="rId3"/>
</worksheet>
</file>

<file path=xl/worksheets/sheet2.xml><?xml version="1.0" encoding="utf-8"?>
<worksheet xmlns="http://schemas.openxmlformats.org/spreadsheetml/2006/main" xmlns:r="http://schemas.openxmlformats.org/officeDocument/2006/relationships">
  <sheetPr codeName="Sheet1"/>
  <dimension ref="A1:W134"/>
  <sheetViews>
    <sheetView showGridLines="0" zoomScalePageLayoutView="0" workbookViewId="0" topLeftCell="E1">
      <pane ySplit="8" topLeftCell="A22" activePane="bottomLeft" state="frozen"/>
      <selection pane="topLeft" activeCell="A1" sqref="A1"/>
      <selection pane="bottomLeft" activeCell="Z8" sqref="Z8"/>
    </sheetView>
  </sheetViews>
  <sheetFormatPr defaultColWidth="8.796875" defaultRowHeight="15"/>
  <cols>
    <col min="1" max="1" width="4.3984375" style="0" customWidth="1"/>
    <col min="2" max="2" width="5" style="0" customWidth="1"/>
    <col min="3" max="3" width="5.59765625" style="0" customWidth="1"/>
    <col min="4" max="5" width="8.69921875" style="0" customWidth="1"/>
    <col min="6" max="6" width="4.3984375" style="0" customWidth="1"/>
    <col min="7" max="7" width="4.3984375" style="0" hidden="1" customWidth="1"/>
    <col min="8" max="8" width="3.59765625" style="0" hidden="1" customWidth="1"/>
    <col min="9" max="11" width="10" style="0" customWidth="1"/>
    <col min="12" max="12" width="5" style="0" customWidth="1"/>
    <col min="13" max="13" width="9.19921875" style="0" customWidth="1"/>
    <col min="14" max="14" width="3.69921875" style="0" customWidth="1"/>
    <col min="15" max="23" width="9" style="0" hidden="1" customWidth="1"/>
    <col min="24" max="25" width="9" style="0" customWidth="1"/>
  </cols>
  <sheetData>
    <row r="1" spans="4:23" ht="33.75" customHeight="1">
      <c r="D1" s="205" t="s">
        <v>136</v>
      </c>
      <c r="E1" s="205"/>
      <c r="F1" s="205"/>
      <c r="G1" s="205"/>
      <c r="H1" s="205"/>
      <c r="I1" s="205"/>
      <c r="O1" t="s">
        <v>18</v>
      </c>
      <c r="Q1" t="s">
        <v>254</v>
      </c>
      <c r="S1" t="s">
        <v>252</v>
      </c>
      <c r="T1">
        <f aca="true" t="shared" si="0" ref="T1:U7">IF((COUNTIF(L$9:L$38,$S1)+COUNTIF(L$45:L$134,$S1))&gt;=8,2,IF((COUNTIF(L$9:L$38,$S1)+COUNTIF(L$45:L$134,$S1))&gt;=4,1,0))</f>
        <v>0</v>
      </c>
      <c r="U1">
        <f t="shared" si="0"/>
        <v>0</v>
      </c>
      <c r="W1" t="s">
        <v>62</v>
      </c>
    </row>
    <row r="2" spans="1:23" ht="27" customHeight="1">
      <c r="A2" s="202" t="s">
        <v>517</v>
      </c>
      <c r="B2" s="202"/>
      <c r="C2" s="202"/>
      <c r="D2" s="202"/>
      <c r="E2" s="202"/>
      <c r="F2" s="202"/>
      <c r="G2" s="203"/>
      <c r="H2" s="203"/>
      <c r="I2" s="203"/>
      <c r="J2" s="203"/>
      <c r="K2" s="203"/>
      <c r="L2" s="203"/>
      <c r="M2" s="203"/>
      <c r="O2">
        <v>700</v>
      </c>
      <c r="Q2" t="s">
        <v>540</v>
      </c>
      <c r="S2" t="s">
        <v>518</v>
      </c>
      <c r="T2">
        <f t="shared" si="0"/>
        <v>0</v>
      </c>
      <c r="U2">
        <f t="shared" si="0"/>
        <v>0</v>
      </c>
      <c r="W2" s="20">
        <v>41155</v>
      </c>
    </row>
    <row r="3" spans="1:23" ht="15" customHeight="1">
      <c r="A3" s="223" t="s">
        <v>140</v>
      </c>
      <c r="B3" s="224"/>
      <c r="C3" s="106" t="s">
        <v>63</v>
      </c>
      <c r="D3" s="158" t="str">
        <f>IF($C$4="","",VLOOKUP($C$4,'[1]登録'!$Q$2:$U$110,3))</f>
        <v>学校№を入力すると表示されます</v>
      </c>
      <c r="E3" s="159"/>
      <c r="F3" s="107" t="s">
        <v>249</v>
      </c>
      <c r="G3" s="183" t="s">
        <v>0</v>
      </c>
      <c r="H3" s="184"/>
      <c r="I3" s="225" t="s">
        <v>143</v>
      </c>
      <c r="J3" s="227" t="str">
        <f>IF($C$4="","",VLOOKUP($C$4,'[1]登録'!$Q$2:$U$110,4))</f>
        <v>学校№を入力すると表示されます</v>
      </c>
      <c r="K3" s="227"/>
      <c r="L3" s="227"/>
      <c r="M3" s="227"/>
      <c r="N3" s="228"/>
      <c r="O3" t="s">
        <v>19</v>
      </c>
      <c r="Q3" t="s">
        <v>255</v>
      </c>
      <c r="T3">
        <f t="shared" si="0"/>
        <v>0</v>
      </c>
      <c r="U3">
        <f t="shared" si="0"/>
        <v>0</v>
      </c>
      <c r="W3" s="20">
        <v>41156</v>
      </c>
    </row>
    <row r="4" spans="1:23" ht="26.25" customHeight="1">
      <c r="A4" s="231" t="s">
        <v>138</v>
      </c>
      <c r="B4" s="232"/>
      <c r="C4" s="108">
        <v>100</v>
      </c>
      <c r="D4" s="160" t="str">
        <f>IF($C$4="","",VLOOKUP($C$4,'[1]登録'!$Q$2:$U$110,2))</f>
        <v>学校№を入力すると表示されます</v>
      </c>
      <c r="E4" s="161"/>
      <c r="F4" s="109" t="s">
        <v>83</v>
      </c>
      <c r="G4" s="185"/>
      <c r="H4" s="186"/>
      <c r="I4" s="226"/>
      <c r="J4" s="229"/>
      <c r="K4" s="229"/>
      <c r="L4" s="229"/>
      <c r="M4" s="229"/>
      <c r="N4" s="230"/>
      <c r="O4">
        <v>1300</v>
      </c>
      <c r="Q4" t="s">
        <v>558</v>
      </c>
      <c r="T4">
        <f t="shared" si="0"/>
        <v>0</v>
      </c>
      <c r="U4">
        <f t="shared" si="0"/>
        <v>0</v>
      </c>
      <c r="W4" s="20">
        <v>41157</v>
      </c>
    </row>
    <row r="5" spans="1:23" ht="26.25" customHeight="1">
      <c r="A5" s="180" t="s">
        <v>11</v>
      </c>
      <c r="B5" s="181"/>
      <c r="C5" s="164"/>
      <c r="D5" s="165"/>
      <c r="E5" s="165"/>
      <c r="F5" s="166"/>
      <c r="G5" s="182" t="s">
        <v>1</v>
      </c>
      <c r="H5" s="182"/>
      <c r="I5" s="121" t="s">
        <v>276</v>
      </c>
      <c r="J5" s="233"/>
      <c r="K5" s="233"/>
      <c r="L5" s="233"/>
      <c r="M5" s="233"/>
      <c r="N5" s="234"/>
      <c r="Q5" t="s">
        <v>560</v>
      </c>
      <c r="T5">
        <f t="shared" si="0"/>
        <v>0</v>
      </c>
      <c r="U5">
        <f t="shared" si="0"/>
        <v>0</v>
      </c>
      <c r="W5" s="20">
        <v>41158</v>
      </c>
    </row>
    <row r="6" spans="1:23" ht="26.25" customHeight="1">
      <c r="A6" s="146" t="s">
        <v>84</v>
      </c>
      <c r="B6" s="147"/>
      <c r="C6" s="151"/>
      <c r="D6" s="151"/>
      <c r="E6" s="151"/>
      <c r="F6" s="151"/>
      <c r="G6" s="148" t="s">
        <v>85</v>
      </c>
      <c r="H6" s="149"/>
      <c r="I6" s="150"/>
      <c r="J6" s="238">
        <f>IF(C5="","",C5)</f>
      </c>
      <c r="K6" s="239"/>
      <c r="L6" s="239"/>
      <c r="M6" s="239"/>
      <c r="N6" s="240"/>
      <c r="Q6" t="s">
        <v>275</v>
      </c>
      <c r="T6">
        <f t="shared" si="0"/>
        <v>0</v>
      </c>
      <c r="U6">
        <f t="shared" si="0"/>
        <v>0</v>
      </c>
      <c r="W6" s="20">
        <v>41159</v>
      </c>
    </row>
    <row r="7" spans="1:23" ht="18" customHeight="1">
      <c r="A7" s="188"/>
      <c r="B7" s="15" t="s">
        <v>66</v>
      </c>
      <c r="C7" s="196" t="s">
        <v>68</v>
      </c>
      <c r="D7" s="192" t="s">
        <v>86</v>
      </c>
      <c r="E7" s="193"/>
      <c r="F7" s="190" t="s">
        <v>12</v>
      </c>
      <c r="G7" s="190" t="s">
        <v>13</v>
      </c>
      <c r="H7" s="190" t="s">
        <v>14</v>
      </c>
      <c r="I7" s="36" t="s">
        <v>126</v>
      </c>
      <c r="J7" s="36" t="s">
        <v>127</v>
      </c>
      <c r="K7" s="122" t="s">
        <v>128</v>
      </c>
      <c r="L7" s="37" t="s">
        <v>129</v>
      </c>
      <c r="M7" s="38" t="s">
        <v>130</v>
      </c>
      <c r="N7" s="39" t="s">
        <v>131</v>
      </c>
      <c r="Q7" t="s">
        <v>256</v>
      </c>
      <c r="T7">
        <f t="shared" si="0"/>
        <v>0</v>
      </c>
      <c r="U7">
        <f t="shared" si="0"/>
        <v>0</v>
      </c>
      <c r="W7" s="20">
        <v>41160</v>
      </c>
    </row>
    <row r="8" spans="1:23" ht="18" customHeight="1">
      <c r="A8" s="189"/>
      <c r="B8" s="16" t="s">
        <v>67</v>
      </c>
      <c r="C8" s="197"/>
      <c r="D8" s="194" t="s">
        <v>20</v>
      </c>
      <c r="E8" s="195"/>
      <c r="F8" s="191"/>
      <c r="G8" s="191"/>
      <c r="H8" s="191"/>
      <c r="I8" s="40" t="s">
        <v>15</v>
      </c>
      <c r="J8" s="40" t="s">
        <v>15</v>
      </c>
      <c r="K8" s="123" t="s">
        <v>15</v>
      </c>
      <c r="L8" s="41" t="s">
        <v>132</v>
      </c>
      <c r="M8" s="42" t="s">
        <v>133</v>
      </c>
      <c r="N8" s="43" t="s">
        <v>134</v>
      </c>
      <c r="Q8" t="s">
        <v>257</v>
      </c>
      <c r="W8" s="20">
        <v>41161</v>
      </c>
    </row>
    <row r="9" spans="1:23" ht="18" customHeight="1">
      <c r="A9" s="178">
        <v>1</v>
      </c>
      <c r="B9" s="152"/>
      <c r="C9" s="152"/>
      <c r="D9" s="23"/>
      <c r="E9" s="23"/>
      <c r="F9" s="170"/>
      <c r="G9" s="170">
        <v>12</v>
      </c>
      <c r="H9" s="167" t="s">
        <v>553</v>
      </c>
      <c r="I9" s="44"/>
      <c r="J9" s="44"/>
      <c r="K9" s="124"/>
      <c r="L9" s="45"/>
      <c r="M9" s="46" t="s">
        <v>254</v>
      </c>
      <c r="N9" s="47">
        <f>COUNTIF($I$9:$K$135,M9)</f>
        <v>0</v>
      </c>
      <c r="O9">
        <f>COUNTA(I9:K9)</f>
        <v>0</v>
      </c>
      <c r="Q9" t="s">
        <v>542</v>
      </c>
      <c r="W9" s="20">
        <v>41162</v>
      </c>
    </row>
    <row r="10" spans="1:23" ht="18" customHeight="1">
      <c r="A10" s="179"/>
      <c r="B10" s="153"/>
      <c r="C10" s="153"/>
      <c r="D10" s="24"/>
      <c r="E10" s="24"/>
      <c r="F10" s="171"/>
      <c r="G10" s="171"/>
      <c r="H10" s="163"/>
      <c r="I10" s="48"/>
      <c r="J10" s="48"/>
      <c r="K10" s="125"/>
      <c r="L10" s="48"/>
      <c r="M10" s="50" t="s">
        <v>539</v>
      </c>
      <c r="N10" s="51">
        <f>COUNTIF($I$9:$K$135,M10)</f>
        <v>0</v>
      </c>
      <c r="Q10" t="s">
        <v>544</v>
      </c>
      <c r="W10" s="20"/>
    </row>
    <row r="11" spans="1:23" ht="18" customHeight="1">
      <c r="A11" s="178">
        <v>2</v>
      </c>
      <c r="B11" s="152"/>
      <c r="C11" s="152"/>
      <c r="D11" s="23"/>
      <c r="E11" s="23"/>
      <c r="F11" s="170"/>
      <c r="G11" s="170"/>
      <c r="H11" s="167"/>
      <c r="I11" s="44"/>
      <c r="J11" s="44"/>
      <c r="K11" s="124"/>
      <c r="L11" s="45"/>
      <c r="M11" s="52" t="s">
        <v>265</v>
      </c>
      <c r="N11" s="51">
        <f aca="true" t="shared" si="1" ref="N11:N20">COUNTIF($I$9:$K$135,M11)</f>
        <v>0</v>
      </c>
      <c r="O11">
        <f>COUNTA(I11:K11)</f>
        <v>0</v>
      </c>
      <c r="Q11" t="s">
        <v>546</v>
      </c>
      <c r="W11" s="20"/>
    </row>
    <row r="12" spans="1:23" ht="18" customHeight="1">
      <c r="A12" s="179"/>
      <c r="B12" s="153"/>
      <c r="C12" s="153"/>
      <c r="D12" s="24"/>
      <c r="E12" s="24"/>
      <c r="F12" s="171"/>
      <c r="G12" s="171"/>
      <c r="H12" s="163"/>
      <c r="I12" s="48"/>
      <c r="J12" s="48"/>
      <c r="K12" s="125"/>
      <c r="L12" s="48"/>
      <c r="M12" s="50" t="s">
        <v>557</v>
      </c>
      <c r="N12" s="51">
        <f t="shared" si="1"/>
        <v>0</v>
      </c>
      <c r="Q12" t="s">
        <v>549</v>
      </c>
      <c r="W12" s="20"/>
    </row>
    <row r="13" spans="1:23" ht="18" customHeight="1">
      <c r="A13" s="178">
        <v>3</v>
      </c>
      <c r="B13" s="152"/>
      <c r="C13" s="152"/>
      <c r="D13" s="23"/>
      <c r="E13" s="23"/>
      <c r="F13" s="170"/>
      <c r="G13" s="170"/>
      <c r="H13" s="167"/>
      <c r="I13" s="44"/>
      <c r="J13" s="44"/>
      <c r="K13" s="124"/>
      <c r="L13" s="45"/>
      <c r="M13" s="52" t="s">
        <v>559</v>
      </c>
      <c r="N13" s="51">
        <f t="shared" si="1"/>
        <v>0</v>
      </c>
      <c r="O13">
        <f>COUNTA(I13:K13)</f>
        <v>0</v>
      </c>
      <c r="Q13" t="s">
        <v>258</v>
      </c>
      <c r="W13" s="20"/>
    </row>
    <row r="14" spans="1:23" ht="18" customHeight="1">
      <c r="A14" s="179"/>
      <c r="B14" s="153"/>
      <c r="C14" s="153"/>
      <c r="D14" s="24"/>
      <c r="E14" s="24"/>
      <c r="F14" s="171"/>
      <c r="G14" s="171"/>
      <c r="H14" s="163"/>
      <c r="I14" s="48"/>
      <c r="J14" s="48"/>
      <c r="K14" s="125"/>
      <c r="L14" s="49"/>
      <c r="M14" s="50" t="s">
        <v>554</v>
      </c>
      <c r="N14" s="51">
        <f t="shared" si="1"/>
        <v>0</v>
      </c>
      <c r="Q14" t="s">
        <v>548</v>
      </c>
      <c r="W14" s="20"/>
    </row>
    <row r="15" spans="1:23" ht="18" customHeight="1">
      <c r="A15" s="175">
        <v>4</v>
      </c>
      <c r="B15" s="152"/>
      <c r="C15" s="152"/>
      <c r="D15" s="23"/>
      <c r="E15" s="23"/>
      <c r="F15" s="170"/>
      <c r="G15" s="170"/>
      <c r="H15" s="167"/>
      <c r="I15" s="44"/>
      <c r="J15" s="44"/>
      <c r="K15" s="124"/>
      <c r="L15" s="45"/>
      <c r="M15" s="52" t="s">
        <v>256</v>
      </c>
      <c r="N15" s="51">
        <f t="shared" si="1"/>
        <v>0</v>
      </c>
      <c r="O15">
        <f>COUNTA(I15:K15)</f>
        <v>0</v>
      </c>
      <c r="Q15" t="s">
        <v>259</v>
      </c>
      <c r="W15" s="20"/>
    </row>
    <row r="16" spans="1:23" ht="18" customHeight="1">
      <c r="A16" s="173"/>
      <c r="B16" s="153"/>
      <c r="C16" s="153"/>
      <c r="D16" s="24"/>
      <c r="E16" s="24"/>
      <c r="F16" s="171"/>
      <c r="G16" s="171"/>
      <c r="H16" s="163"/>
      <c r="I16" s="48"/>
      <c r="J16" s="48"/>
      <c r="K16" s="125"/>
      <c r="L16" s="49"/>
      <c r="M16" s="50" t="s">
        <v>266</v>
      </c>
      <c r="N16" s="51">
        <f t="shared" si="1"/>
        <v>0</v>
      </c>
      <c r="Q16" t="s">
        <v>562</v>
      </c>
      <c r="W16" s="20"/>
    </row>
    <row r="17" spans="1:23" ht="18" customHeight="1">
      <c r="A17" s="175">
        <v>5</v>
      </c>
      <c r="B17" s="152"/>
      <c r="C17" s="152"/>
      <c r="D17" s="23"/>
      <c r="E17" s="23"/>
      <c r="F17" s="170"/>
      <c r="G17" s="170"/>
      <c r="H17" s="167"/>
      <c r="I17" s="44"/>
      <c r="J17" s="44"/>
      <c r="K17" s="124"/>
      <c r="L17" s="45"/>
      <c r="M17" s="52" t="s">
        <v>541</v>
      </c>
      <c r="N17" s="51">
        <f t="shared" si="1"/>
        <v>0</v>
      </c>
      <c r="O17">
        <f>COUNTA(I17:K17)</f>
        <v>0</v>
      </c>
      <c r="Q17" t="s">
        <v>564</v>
      </c>
      <c r="W17" s="20"/>
    </row>
    <row r="18" spans="1:23" ht="18" customHeight="1">
      <c r="A18" s="173"/>
      <c r="B18" s="153"/>
      <c r="C18" s="153"/>
      <c r="D18" s="24"/>
      <c r="E18" s="24"/>
      <c r="F18" s="171"/>
      <c r="G18" s="171"/>
      <c r="H18" s="163"/>
      <c r="I18" s="48"/>
      <c r="J18" s="48"/>
      <c r="K18" s="125"/>
      <c r="L18" s="49"/>
      <c r="M18" s="52" t="s">
        <v>543</v>
      </c>
      <c r="N18" s="51">
        <f t="shared" si="1"/>
        <v>0</v>
      </c>
      <c r="Q18" t="s">
        <v>260</v>
      </c>
      <c r="W18" s="20"/>
    </row>
    <row r="19" spans="1:23" ht="18" customHeight="1">
      <c r="A19" s="175">
        <v>6</v>
      </c>
      <c r="B19" s="152"/>
      <c r="C19" s="152"/>
      <c r="D19" s="23"/>
      <c r="E19" s="23"/>
      <c r="F19" s="170"/>
      <c r="G19" s="170"/>
      <c r="H19" s="167"/>
      <c r="I19" s="44"/>
      <c r="J19" s="44"/>
      <c r="K19" s="124"/>
      <c r="L19" s="45"/>
      <c r="M19" s="52" t="s">
        <v>545</v>
      </c>
      <c r="N19" s="51">
        <f t="shared" si="1"/>
        <v>0</v>
      </c>
      <c r="O19">
        <f>COUNTA(I19:K19)</f>
        <v>0</v>
      </c>
      <c r="Q19" t="s">
        <v>261</v>
      </c>
      <c r="W19" s="20"/>
    </row>
    <row r="20" spans="1:23" ht="18" customHeight="1">
      <c r="A20" s="173"/>
      <c r="B20" s="153"/>
      <c r="C20" s="153"/>
      <c r="D20" s="24"/>
      <c r="E20" s="24"/>
      <c r="F20" s="171"/>
      <c r="G20" s="171"/>
      <c r="H20" s="163"/>
      <c r="I20" s="48"/>
      <c r="J20" s="48"/>
      <c r="K20" s="125"/>
      <c r="L20" s="49"/>
      <c r="M20" s="55" t="s">
        <v>549</v>
      </c>
      <c r="N20" s="51">
        <f t="shared" si="1"/>
        <v>0</v>
      </c>
      <c r="Q20" t="s">
        <v>262</v>
      </c>
      <c r="W20" s="20"/>
    </row>
    <row r="21" spans="1:23" ht="18" customHeight="1">
      <c r="A21" s="175">
        <v>7</v>
      </c>
      <c r="B21" s="152"/>
      <c r="C21" s="152"/>
      <c r="D21" s="23"/>
      <c r="E21" s="23"/>
      <c r="F21" s="170"/>
      <c r="G21" s="170"/>
      <c r="H21" s="167"/>
      <c r="I21" s="44"/>
      <c r="J21" s="44"/>
      <c r="K21" s="124"/>
      <c r="L21" s="45"/>
      <c r="M21" s="53"/>
      <c r="N21" s="54"/>
      <c r="O21">
        <f>COUNTA(I21:K21)</f>
        <v>0</v>
      </c>
      <c r="Q21" t="s">
        <v>263</v>
      </c>
      <c r="W21" s="20"/>
    </row>
    <row r="22" spans="1:23" ht="18" customHeight="1">
      <c r="A22" s="173"/>
      <c r="B22" s="153"/>
      <c r="C22" s="153"/>
      <c r="D22" s="24"/>
      <c r="E22" s="24"/>
      <c r="F22" s="171"/>
      <c r="G22" s="171"/>
      <c r="H22" s="163"/>
      <c r="I22" s="48"/>
      <c r="J22" s="48"/>
      <c r="K22" s="125"/>
      <c r="L22" s="49"/>
      <c r="M22" s="55" t="s">
        <v>252</v>
      </c>
      <c r="N22" s="56">
        <f>T1</f>
        <v>0</v>
      </c>
      <c r="Q22" t="s">
        <v>552</v>
      </c>
      <c r="W22" s="20"/>
    </row>
    <row r="23" spans="1:17" ht="18" customHeight="1">
      <c r="A23" s="175">
        <v>8</v>
      </c>
      <c r="B23" s="152"/>
      <c r="C23" s="152"/>
      <c r="D23" s="23"/>
      <c r="E23" s="23"/>
      <c r="F23" s="170"/>
      <c r="G23" s="170"/>
      <c r="H23" s="167"/>
      <c r="I23" s="44"/>
      <c r="J23" s="44"/>
      <c r="K23" s="124"/>
      <c r="L23" s="45"/>
      <c r="M23" s="145" t="s">
        <v>258</v>
      </c>
      <c r="N23" s="58">
        <f>COUNTIF($I$9:$K$135,M23)</f>
        <v>0</v>
      </c>
      <c r="O23">
        <f>COUNTA(I23:K23)</f>
        <v>0</v>
      </c>
      <c r="Q23" t="s">
        <v>550</v>
      </c>
    </row>
    <row r="24" spans="1:14" ht="18" customHeight="1">
      <c r="A24" s="173"/>
      <c r="B24" s="153"/>
      <c r="C24" s="153"/>
      <c r="D24" s="24"/>
      <c r="E24" s="24"/>
      <c r="F24" s="171"/>
      <c r="G24" s="171"/>
      <c r="H24" s="163"/>
      <c r="I24" s="48"/>
      <c r="J24" s="48"/>
      <c r="K24" s="125"/>
      <c r="L24" s="49"/>
      <c r="M24" s="57" t="s">
        <v>547</v>
      </c>
      <c r="N24" s="58">
        <f>COUNTIF($I$9:$K$135,M24)</f>
        <v>0</v>
      </c>
    </row>
    <row r="25" spans="1:15" ht="18" customHeight="1">
      <c r="A25" s="175">
        <v>9</v>
      </c>
      <c r="B25" s="152"/>
      <c r="C25" s="152"/>
      <c r="D25" s="23"/>
      <c r="E25" s="23"/>
      <c r="F25" s="170"/>
      <c r="G25" s="170"/>
      <c r="H25" s="167"/>
      <c r="I25" s="44"/>
      <c r="J25" s="44"/>
      <c r="K25" s="124"/>
      <c r="L25" s="45"/>
      <c r="M25" s="59" t="s">
        <v>264</v>
      </c>
      <c r="N25" s="60">
        <f aca="true" t="shared" si="2" ref="N25:N31">COUNTIF($I$9:$K$135,M25)</f>
        <v>0</v>
      </c>
      <c r="O25">
        <f>COUNTA(I25:K25)</f>
        <v>0</v>
      </c>
    </row>
    <row r="26" spans="1:14" ht="18" customHeight="1">
      <c r="A26" s="173"/>
      <c r="B26" s="153"/>
      <c r="C26" s="153"/>
      <c r="D26" s="24"/>
      <c r="E26" s="24"/>
      <c r="F26" s="171"/>
      <c r="G26" s="171"/>
      <c r="H26" s="163"/>
      <c r="I26" s="48"/>
      <c r="J26" s="48"/>
      <c r="K26" s="125"/>
      <c r="L26" s="49"/>
      <c r="M26" s="61" t="s">
        <v>561</v>
      </c>
      <c r="N26" s="60">
        <f t="shared" si="2"/>
        <v>0</v>
      </c>
    </row>
    <row r="27" spans="1:15" ht="18" customHeight="1">
      <c r="A27" s="175">
        <v>10</v>
      </c>
      <c r="B27" s="152"/>
      <c r="C27" s="152"/>
      <c r="D27" s="23"/>
      <c r="E27" s="23"/>
      <c r="F27" s="170"/>
      <c r="G27" s="170"/>
      <c r="H27" s="167"/>
      <c r="I27" s="44"/>
      <c r="J27" s="44"/>
      <c r="K27" s="124"/>
      <c r="L27" s="45"/>
      <c r="M27" s="59" t="s">
        <v>563</v>
      </c>
      <c r="N27" s="60">
        <f t="shared" si="2"/>
        <v>0</v>
      </c>
      <c r="O27">
        <f>COUNTA(I27:K27)</f>
        <v>0</v>
      </c>
    </row>
    <row r="28" spans="1:14" ht="18" customHeight="1">
      <c r="A28" s="173"/>
      <c r="B28" s="153"/>
      <c r="C28" s="153"/>
      <c r="D28" s="24"/>
      <c r="E28" s="24"/>
      <c r="F28" s="171"/>
      <c r="G28" s="171"/>
      <c r="H28" s="163"/>
      <c r="I28" s="48"/>
      <c r="J28" s="48"/>
      <c r="K28" s="125"/>
      <c r="L28" s="49"/>
      <c r="M28" s="61" t="s">
        <v>267</v>
      </c>
      <c r="N28" s="60">
        <f t="shared" si="2"/>
        <v>0</v>
      </c>
    </row>
    <row r="29" spans="1:15" ht="18" customHeight="1">
      <c r="A29" s="175">
        <v>11</v>
      </c>
      <c r="B29" s="156"/>
      <c r="C29" s="156"/>
      <c r="D29" s="25"/>
      <c r="E29" s="25"/>
      <c r="F29" s="176"/>
      <c r="G29" s="176"/>
      <c r="H29" s="168"/>
      <c r="I29" s="44"/>
      <c r="J29" s="44"/>
      <c r="K29" s="126"/>
      <c r="L29" s="45"/>
      <c r="M29" s="59" t="s">
        <v>261</v>
      </c>
      <c r="N29" s="60">
        <f t="shared" si="2"/>
        <v>0</v>
      </c>
      <c r="O29">
        <f>COUNTA(I29:K29)</f>
        <v>0</v>
      </c>
    </row>
    <row r="30" spans="1:14" ht="18" customHeight="1">
      <c r="A30" s="173"/>
      <c r="B30" s="157"/>
      <c r="C30" s="157"/>
      <c r="D30" s="26"/>
      <c r="E30" s="26"/>
      <c r="F30" s="177"/>
      <c r="G30" s="177"/>
      <c r="H30" s="169"/>
      <c r="I30" s="48"/>
      <c r="J30" s="48"/>
      <c r="K30" s="127"/>
      <c r="L30" s="49"/>
      <c r="M30" s="61" t="s">
        <v>268</v>
      </c>
      <c r="N30" s="60">
        <f t="shared" si="2"/>
        <v>0</v>
      </c>
    </row>
    <row r="31" spans="1:15" ht="18" customHeight="1">
      <c r="A31" s="175">
        <v>12</v>
      </c>
      <c r="B31" s="156"/>
      <c r="C31" s="156"/>
      <c r="D31" s="25"/>
      <c r="E31" s="25"/>
      <c r="F31" s="176"/>
      <c r="G31" s="176"/>
      <c r="H31" s="168"/>
      <c r="I31" s="44"/>
      <c r="J31" s="44"/>
      <c r="K31" s="126"/>
      <c r="L31" s="45"/>
      <c r="M31" s="59" t="s">
        <v>269</v>
      </c>
      <c r="N31" s="60">
        <f t="shared" si="2"/>
        <v>0</v>
      </c>
      <c r="O31">
        <f>COUNTA(I31:K31)</f>
        <v>0</v>
      </c>
    </row>
    <row r="32" spans="1:14" ht="18" customHeight="1">
      <c r="A32" s="173"/>
      <c r="B32" s="157"/>
      <c r="C32" s="157"/>
      <c r="D32" s="26"/>
      <c r="E32" s="26"/>
      <c r="F32" s="177"/>
      <c r="G32" s="177"/>
      <c r="H32" s="169"/>
      <c r="I32" s="48"/>
      <c r="J32" s="48"/>
      <c r="K32" s="127"/>
      <c r="L32" s="49"/>
      <c r="M32" s="61" t="s">
        <v>551</v>
      </c>
      <c r="N32" s="60">
        <f>COUNTIF($I$9:$K$135,M32)</f>
        <v>0</v>
      </c>
    </row>
    <row r="33" spans="1:15" ht="18" customHeight="1">
      <c r="A33" s="175">
        <v>13</v>
      </c>
      <c r="B33" s="152"/>
      <c r="C33" s="152"/>
      <c r="D33" s="23"/>
      <c r="E33" s="23"/>
      <c r="F33" s="170"/>
      <c r="G33" s="170"/>
      <c r="H33" s="167"/>
      <c r="I33" s="44"/>
      <c r="J33" s="44"/>
      <c r="K33" s="124"/>
      <c r="L33" s="45"/>
      <c r="M33" s="62" t="s">
        <v>550</v>
      </c>
      <c r="N33" s="63">
        <f>COUNTIF($I$9:$K$135,M33)</f>
        <v>0</v>
      </c>
      <c r="O33">
        <f>COUNTA(I33:K33)</f>
        <v>0</v>
      </c>
    </row>
    <row r="34" spans="1:14" ht="18" customHeight="1">
      <c r="A34" s="173"/>
      <c r="B34" s="153"/>
      <c r="C34" s="153"/>
      <c r="D34" s="24"/>
      <c r="E34" s="24"/>
      <c r="F34" s="171"/>
      <c r="G34" s="171"/>
      <c r="H34" s="163"/>
      <c r="I34" s="48"/>
      <c r="J34" s="48"/>
      <c r="K34" s="125"/>
      <c r="L34" s="49"/>
      <c r="M34" s="112"/>
      <c r="N34" s="113"/>
    </row>
    <row r="35" spans="1:15" ht="18" customHeight="1">
      <c r="A35" s="175">
        <v>14</v>
      </c>
      <c r="B35" s="152"/>
      <c r="C35" s="152"/>
      <c r="D35" s="23"/>
      <c r="E35" s="23"/>
      <c r="F35" s="170"/>
      <c r="G35" s="170"/>
      <c r="H35" s="167"/>
      <c r="I35" s="44"/>
      <c r="J35" s="44"/>
      <c r="K35" s="124"/>
      <c r="L35" s="45"/>
      <c r="M35" s="59" t="s">
        <v>253</v>
      </c>
      <c r="N35" s="60">
        <f>T2</f>
        <v>0</v>
      </c>
      <c r="O35">
        <f>COUNTA(I35:K35)</f>
        <v>0</v>
      </c>
    </row>
    <row r="36" spans="1:14" ht="18" customHeight="1">
      <c r="A36" s="173"/>
      <c r="B36" s="153"/>
      <c r="C36" s="153"/>
      <c r="D36" s="24"/>
      <c r="E36" s="24"/>
      <c r="F36" s="171"/>
      <c r="G36" s="171"/>
      <c r="H36" s="163"/>
      <c r="I36" s="48"/>
      <c r="J36" s="48"/>
      <c r="K36" s="125"/>
      <c r="L36" s="49"/>
      <c r="M36" s="59"/>
      <c r="N36" s="115"/>
    </row>
    <row r="37" spans="1:15" ht="18" customHeight="1">
      <c r="A37" s="172">
        <v>15</v>
      </c>
      <c r="B37" s="152"/>
      <c r="C37" s="152"/>
      <c r="D37" s="74"/>
      <c r="E37" s="74"/>
      <c r="F37" s="174"/>
      <c r="G37" s="174"/>
      <c r="H37" s="162"/>
      <c r="I37" s="44"/>
      <c r="J37" s="44"/>
      <c r="K37" s="124"/>
      <c r="L37" s="45"/>
      <c r="M37" s="114"/>
      <c r="N37" s="113"/>
      <c r="O37">
        <f>COUNTA(I37:K37)</f>
        <v>0</v>
      </c>
    </row>
    <row r="38" spans="1:14" ht="18" customHeight="1">
      <c r="A38" s="173"/>
      <c r="B38" s="153"/>
      <c r="C38" s="153"/>
      <c r="D38" s="24"/>
      <c r="E38" s="24"/>
      <c r="F38" s="171"/>
      <c r="G38" s="171"/>
      <c r="H38" s="163"/>
      <c r="I38" s="48"/>
      <c r="J38" s="48"/>
      <c r="K38" s="125"/>
      <c r="L38" s="49"/>
      <c r="M38" s="112"/>
      <c r="N38" s="64"/>
    </row>
    <row r="39" spans="1:14" ht="20.25" customHeight="1">
      <c r="A39" s="235" t="s">
        <v>250</v>
      </c>
      <c r="B39" s="235"/>
      <c r="C39" s="235"/>
      <c r="D39" s="235"/>
      <c r="E39" s="235"/>
      <c r="F39" s="235"/>
      <c r="G39" s="235"/>
      <c r="H39" s="235"/>
      <c r="I39" s="235"/>
      <c r="J39" s="235"/>
      <c r="K39" s="235"/>
      <c r="L39" s="235"/>
      <c r="M39" s="117"/>
      <c r="N39" s="116"/>
    </row>
    <row r="40" spans="1:14" ht="20.25" customHeight="1">
      <c r="A40" s="208" t="s">
        <v>89</v>
      </c>
      <c r="B40" s="208"/>
      <c r="C40" s="208"/>
      <c r="D40" s="208"/>
      <c r="E40" s="208"/>
      <c r="F40" s="208"/>
      <c r="G40" s="208"/>
      <c r="H40" s="208"/>
      <c r="I40" s="208"/>
      <c r="J40" s="208"/>
      <c r="K40" s="208"/>
      <c r="L40" s="208"/>
      <c r="M40" s="118"/>
      <c r="N40" s="116"/>
    </row>
    <row r="41" spans="1:14" ht="20.25" customHeight="1">
      <c r="A41" s="212" t="s">
        <v>16</v>
      </c>
      <c r="B41" s="215" t="s">
        <v>251</v>
      </c>
      <c r="C41" s="215"/>
      <c r="D41" s="66" t="s">
        <v>17</v>
      </c>
      <c r="E41" s="209" t="s">
        <v>135</v>
      </c>
      <c r="F41" s="210"/>
      <c r="G41" s="211"/>
      <c r="I41" s="110" t="s">
        <v>556</v>
      </c>
      <c r="J41" s="236">
        <f ca="1">TODAY()</f>
        <v>44789</v>
      </c>
      <c r="K41" s="236"/>
      <c r="L41" s="111"/>
      <c r="M41" s="118"/>
      <c r="N41" s="116"/>
    </row>
    <row r="42" spans="1:14" ht="20.25" customHeight="1">
      <c r="A42" s="213"/>
      <c r="B42" s="216">
        <f>SUM(N23:N33,N9:N20)</f>
        <v>0</v>
      </c>
      <c r="C42" s="216"/>
      <c r="D42" s="2">
        <f>SUM(T1:T2)</f>
        <v>0</v>
      </c>
      <c r="E42" s="217">
        <f>SUM(B43:D43)</f>
        <v>0</v>
      </c>
      <c r="F42" s="218"/>
      <c r="G42" s="219"/>
      <c r="I42" s="206" t="s">
        <v>137</v>
      </c>
      <c r="J42" s="207"/>
      <c r="K42" s="207"/>
      <c r="L42" s="207"/>
      <c r="M42" s="118"/>
      <c r="N42" s="116"/>
    </row>
    <row r="43" spans="1:14" ht="20.25" customHeight="1">
      <c r="A43" s="214"/>
      <c r="B43" s="187">
        <f>B42*O2</f>
        <v>0</v>
      </c>
      <c r="C43" s="187"/>
      <c r="D43" s="3">
        <f>D42*O4</f>
        <v>0</v>
      </c>
      <c r="E43" s="220"/>
      <c r="F43" s="221"/>
      <c r="G43" s="222"/>
      <c r="I43" s="110" t="s">
        <v>270</v>
      </c>
      <c r="J43" s="237"/>
      <c r="K43" s="237"/>
      <c r="L43" s="119" t="s">
        <v>271</v>
      </c>
      <c r="M43" s="65"/>
      <c r="N43" s="1"/>
    </row>
    <row r="44" ht="15" customHeight="1"/>
    <row r="45" spans="1:15" ht="18" customHeight="1">
      <c r="A45" s="178">
        <v>16</v>
      </c>
      <c r="B45" s="152"/>
      <c r="C45" s="152"/>
      <c r="D45" s="23"/>
      <c r="E45" s="23"/>
      <c r="F45" s="170"/>
      <c r="G45" s="170"/>
      <c r="H45" s="167"/>
      <c r="I45" s="44"/>
      <c r="J45" s="44"/>
      <c r="K45" s="124"/>
      <c r="L45" s="45"/>
      <c r="M45" s="70"/>
      <c r="N45" s="13"/>
      <c r="O45">
        <f>COUNTA(I45:K45)</f>
        <v>0</v>
      </c>
    </row>
    <row r="46" spans="1:14" ht="18" customHeight="1">
      <c r="A46" s="179"/>
      <c r="B46" s="153"/>
      <c r="C46" s="153"/>
      <c r="D46" s="24"/>
      <c r="E46" s="24"/>
      <c r="F46" s="171"/>
      <c r="G46" s="171"/>
      <c r="H46" s="163"/>
      <c r="I46" s="48"/>
      <c r="J46" s="48"/>
      <c r="K46" s="125"/>
      <c r="L46" s="67"/>
      <c r="M46" s="71"/>
      <c r="N46" s="14"/>
    </row>
    <row r="47" spans="1:15" ht="18" customHeight="1">
      <c r="A47" s="178">
        <v>17</v>
      </c>
      <c r="B47" s="156"/>
      <c r="C47" s="156"/>
      <c r="D47" s="25"/>
      <c r="E47" s="25"/>
      <c r="F47" s="176"/>
      <c r="G47" s="176"/>
      <c r="H47" s="168"/>
      <c r="I47" s="44"/>
      <c r="J47" s="44"/>
      <c r="K47" s="126"/>
      <c r="L47" s="45"/>
      <c r="M47" s="70"/>
      <c r="N47" s="13"/>
      <c r="O47">
        <f>COUNTA(I47:K47)</f>
        <v>0</v>
      </c>
    </row>
    <row r="48" spans="1:14" ht="18" customHeight="1">
      <c r="A48" s="179"/>
      <c r="B48" s="157"/>
      <c r="C48" s="157"/>
      <c r="D48" s="26"/>
      <c r="E48" s="26"/>
      <c r="F48" s="177"/>
      <c r="G48" s="177"/>
      <c r="H48" s="169"/>
      <c r="I48" s="48"/>
      <c r="J48" s="48"/>
      <c r="K48" s="127"/>
      <c r="L48" s="49"/>
      <c r="M48" s="71"/>
      <c r="N48" s="14"/>
    </row>
    <row r="49" spans="1:15" ht="18" customHeight="1">
      <c r="A49" s="178">
        <v>18</v>
      </c>
      <c r="B49" s="156"/>
      <c r="C49" s="156"/>
      <c r="D49" s="25"/>
      <c r="E49" s="25"/>
      <c r="F49" s="176"/>
      <c r="G49" s="176"/>
      <c r="H49" s="168"/>
      <c r="I49" s="44"/>
      <c r="J49" s="44"/>
      <c r="K49" s="126"/>
      <c r="L49" s="45"/>
      <c r="M49" s="70"/>
      <c r="N49" s="13"/>
      <c r="O49">
        <f>COUNTA(I49:K49)</f>
        <v>0</v>
      </c>
    </row>
    <row r="50" spans="1:14" ht="18" customHeight="1">
      <c r="A50" s="179"/>
      <c r="B50" s="157"/>
      <c r="C50" s="157"/>
      <c r="D50" s="26"/>
      <c r="E50" s="26"/>
      <c r="F50" s="177"/>
      <c r="G50" s="177"/>
      <c r="H50" s="169"/>
      <c r="I50" s="48"/>
      <c r="J50" s="48"/>
      <c r="K50" s="127"/>
      <c r="L50" s="49"/>
      <c r="M50" s="71"/>
      <c r="N50" s="14"/>
    </row>
    <row r="51" spans="1:15" ht="18" customHeight="1">
      <c r="A51" s="175">
        <v>19</v>
      </c>
      <c r="B51" s="156"/>
      <c r="C51" s="156"/>
      <c r="D51" s="25"/>
      <c r="E51" s="25"/>
      <c r="F51" s="176"/>
      <c r="G51" s="176"/>
      <c r="H51" s="168"/>
      <c r="I51" s="44"/>
      <c r="J51" s="44"/>
      <c r="K51" s="126"/>
      <c r="L51" s="45"/>
      <c r="M51" s="70"/>
      <c r="N51" s="13"/>
      <c r="O51">
        <f>COUNTA(I51:K51)</f>
        <v>0</v>
      </c>
    </row>
    <row r="52" spans="1:14" ht="18" customHeight="1">
      <c r="A52" s="173"/>
      <c r="B52" s="157"/>
      <c r="C52" s="157"/>
      <c r="D52" s="26"/>
      <c r="E52" s="26"/>
      <c r="F52" s="177"/>
      <c r="G52" s="177"/>
      <c r="H52" s="169"/>
      <c r="I52" s="48"/>
      <c r="J52" s="48"/>
      <c r="K52" s="127"/>
      <c r="L52" s="49"/>
      <c r="M52" s="71"/>
      <c r="N52" s="14"/>
    </row>
    <row r="53" spans="1:15" ht="18" customHeight="1">
      <c r="A53" s="175">
        <v>20</v>
      </c>
      <c r="B53" s="156"/>
      <c r="C53" s="156"/>
      <c r="D53" s="25"/>
      <c r="E53" s="25"/>
      <c r="F53" s="176"/>
      <c r="G53" s="176"/>
      <c r="H53" s="168"/>
      <c r="I53" s="44"/>
      <c r="J53" s="44"/>
      <c r="K53" s="126"/>
      <c r="L53" s="45"/>
      <c r="M53" s="70"/>
      <c r="N53" s="13"/>
      <c r="O53">
        <f>COUNTA(I53:K53)</f>
        <v>0</v>
      </c>
    </row>
    <row r="54" spans="1:14" ht="18" customHeight="1">
      <c r="A54" s="173"/>
      <c r="B54" s="157"/>
      <c r="C54" s="157"/>
      <c r="D54" s="26"/>
      <c r="E54" s="26"/>
      <c r="F54" s="177"/>
      <c r="G54" s="177"/>
      <c r="H54" s="169"/>
      <c r="I54" s="48"/>
      <c r="J54" s="48"/>
      <c r="K54" s="127"/>
      <c r="L54" s="49"/>
      <c r="M54" s="71"/>
      <c r="N54" s="14"/>
    </row>
    <row r="55" spans="1:15" ht="18" customHeight="1">
      <c r="A55" s="175">
        <v>21</v>
      </c>
      <c r="B55" s="156"/>
      <c r="C55" s="156"/>
      <c r="D55" s="25"/>
      <c r="E55" s="25"/>
      <c r="F55" s="176"/>
      <c r="G55" s="176"/>
      <c r="H55" s="168"/>
      <c r="I55" s="44"/>
      <c r="J55" s="44"/>
      <c r="K55" s="126"/>
      <c r="L55" s="45"/>
      <c r="M55" s="70"/>
      <c r="N55" s="13"/>
      <c r="O55">
        <f>COUNTA(I55:K55)</f>
        <v>0</v>
      </c>
    </row>
    <row r="56" spans="1:14" ht="18" customHeight="1">
      <c r="A56" s="173"/>
      <c r="B56" s="157"/>
      <c r="C56" s="157"/>
      <c r="D56" s="26"/>
      <c r="E56" s="26"/>
      <c r="F56" s="177"/>
      <c r="G56" s="177"/>
      <c r="H56" s="169"/>
      <c r="I56" s="48"/>
      <c r="J56" s="48"/>
      <c r="K56" s="127"/>
      <c r="L56" s="49"/>
      <c r="M56" s="71"/>
      <c r="N56" s="14"/>
    </row>
    <row r="57" spans="1:15" ht="18" customHeight="1">
      <c r="A57" s="175">
        <v>22</v>
      </c>
      <c r="B57" s="156"/>
      <c r="C57" s="156"/>
      <c r="D57" s="25"/>
      <c r="E57" s="25"/>
      <c r="F57" s="176"/>
      <c r="G57" s="176"/>
      <c r="H57" s="168"/>
      <c r="I57" s="44"/>
      <c r="J57" s="44"/>
      <c r="K57" s="126"/>
      <c r="L57" s="45"/>
      <c r="M57" s="70"/>
      <c r="N57" s="13"/>
      <c r="O57">
        <f>COUNTA(I57:K57)</f>
        <v>0</v>
      </c>
    </row>
    <row r="58" spans="1:14" ht="18" customHeight="1">
      <c r="A58" s="173"/>
      <c r="B58" s="157"/>
      <c r="C58" s="157"/>
      <c r="D58" s="26"/>
      <c r="E58" s="26"/>
      <c r="F58" s="177"/>
      <c r="G58" s="177"/>
      <c r="H58" s="169"/>
      <c r="I58" s="48"/>
      <c r="J58" s="48"/>
      <c r="K58" s="127"/>
      <c r="L58" s="49"/>
      <c r="M58" s="71"/>
      <c r="N58" s="14"/>
    </row>
    <row r="59" spans="1:15" ht="18" customHeight="1">
      <c r="A59" s="175">
        <v>23</v>
      </c>
      <c r="B59" s="156"/>
      <c r="C59" s="156"/>
      <c r="D59" s="25"/>
      <c r="E59" s="25"/>
      <c r="F59" s="176"/>
      <c r="G59" s="176"/>
      <c r="H59" s="168"/>
      <c r="I59" s="44"/>
      <c r="J59" s="44"/>
      <c r="K59" s="126"/>
      <c r="L59" s="45"/>
      <c r="M59" s="70"/>
      <c r="N59" s="13"/>
      <c r="O59">
        <f>COUNTA(I59:K59)</f>
        <v>0</v>
      </c>
    </row>
    <row r="60" spans="1:14" ht="18" customHeight="1">
      <c r="A60" s="173"/>
      <c r="B60" s="157"/>
      <c r="C60" s="157"/>
      <c r="D60" s="26"/>
      <c r="E60" s="26"/>
      <c r="F60" s="177"/>
      <c r="G60" s="177"/>
      <c r="H60" s="169"/>
      <c r="I60" s="48"/>
      <c r="J60" s="48"/>
      <c r="K60" s="127"/>
      <c r="L60" s="49"/>
      <c r="M60" s="71"/>
      <c r="N60" s="14"/>
    </row>
    <row r="61" spans="1:15" ht="18" customHeight="1">
      <c r="A61" s="175">
        <v>24</v>
      </c>
      <c r="B61" s="156"/>
      <c r="C61" s="156"/>
      <c r="D61" s="25"/>
      <c r="E61" s="25"/>
      <c r="F61" s="176"/>
      <c r="G61" s="176"/>
      <c r="H61" s="168"/>
      <c r="I61" s="44"/>
      <c r="J61" s="44"/>
      <c r="K61" s="126"/>
      <c r="L61" s="45"/>
      <c r="M61" s="70"/>
      <c r="N61" s="13"/>
      <c r="O61">
        <f>COUNTA(I61:K61)</f>
        <v>0</v>
      </c>
    </row>
    <row r="62" spans="1:14" ht="18" customHeight="1">
      <c r="A62" s="173"/>
      <c r="B62" s="157"/>
      <c r="C62" s="157"/>
      <c r="D62" s="26"/>
      <c r="E62" s="26"/>
      <c r="F62" s="177"/>
      <c r="G62" s="177"/>
      <c r="H62" s="169"/>
      <c r="I62" s="48"/>
      <c r="J62" s="48"/>
      <c r="K62" s="127"/>
      <c r="L62" s="49"/>
      <c r="M62" s="71"/>
      <c r="N62" s="14"/>
    </row>
    <row r="63" spans="1:15" ht="18" customHeight="1">
      <c r="A63" s="175">
        <v>25</v>
      </c>
      <c r="B63" s="154"/>
      <c r="C63" s="154"/>
      <c r="D63" s="4"/>
      <c r="E63" s="4"/>
      <c r="F63" s="198"/>
      <c r="G63" s="198"/>
      <c r="H63" s="199"/>
      <c r="I63" s="44"/>
      <c r="J63" s="44"/>
      <c r="K63" s="124"/>
      <c r="L63" s="45"/>
      <c r="M63" s="72"/>
      <c r="N63" s="13"/>
      <c r="O63">
        <f>COUNTA(I63:K63)</f>
        <v>0</v>
      </c>
    </row>
    <row r="64" spans="1:14" ht="18" customHeight="1">
      <c r="A64" s="173"/>
      <c r="B64" s="155"/>
      <c r="C64" s="155"/>
      <c r="D64" s="21"/>
      <c r="E64" s="21"/>
      <c r="F64" s="151"/>
      <c r="G64" s="151"/>
      <c r="H64" s="200"/>
      <c r="I64" s="48"/>
      <c r="J64" s="48"/>
      <c r="K64" s="125"/>
      <c r="L64" s="49"/>
      <c r="M64" s="73"/>
      <c r="N64" s="14"/>
    </row>
    <row r="65" spans="1:15" ht="18" customHeight="1">
      <c r="A65" s="175">
        <v>26</v>
      </c>
      <c r="B65" s="154"/>
      <c r="C65" s="154"/>
      <c r="D65" s="4"/>
      <c r="E65" s="4"/>
      <c r="F65" s="198"/>
      <c r="G65" s="198"/>
      <c r="H65" s="199"/>
      <c r="I65" s="44"/>
      <c r="J65" s="44"/>
      <c r="K65" s="124"/>
      <c r="L65" s="45"/>
      <c r="M65" s="72"/>
      <c r="N65" s="13"/>
      <c r="O65">
        <f>COUNTA(I65:K65)</f>
        <v>0</v>
      </c>
    </row>
    <row r="66" spans="1:14" ht="18" customHeight="1">
      <c r="A66" s="173"/>
      <c r="B66" s="155"/>
      <c r="C66" s="155"/>
      <c r="D66" s="21"/>
      <c r="E66" s="21"/>
      <c r="F66" s="151"/>
      <c r="G66" s="151"/>
      <c r="H66" s="200"/>
      <c r="I66" s="48"/>
      <c r="J66" s="48"/>
      <c r="K66" s="125"/>
      <c r="L66" s="49"/>
      <c r="M66" s="73"/>
      <c r="N66" s="14"/>
    </row>
    <row r="67" spans="1:15" ht="18" customHeight="1">
      <c r="A67" s="175">
        <v>27</v>
      </c>
      <c r="B67" s="154"/>
      <c r="C67" s="154"/>
      <c r="D67" s="4"/>
      <c r="E67" s="4"/>
      <c r="F67" s="198"/>
      <c r="G67" s="198"/>
      <c r="H67" s="199"/>
      <c r="I67" s="44"/>
      <c r="J67" s="44"/>
      <c r="K67" s="124"/>
      <c r="L67" s="45"/>
      <c r="M67" s="72"/>
      <c r="N67" s="13"/>
      <c r="O67">
        <f>COUNTA(I67:K67)</f>
        <v>0</v>
      </c>
    </row>
    <row r="68" spans="1:14" ht="18" customHeight="1">
      <c r="A68" s="173"/>
      <c r="B68" s="155"/>
      <c r="C68" s="155"/>
      <c r="D68" s="21"/>
      <c r="E68" s="21"/>
      <c r="F68" s="151"/>
      <c r="G68" s="151"/>
      <c r="H68" s="200"/>
      <c r="I68" s="48"/>
      <c r="J68" s="48"/>
      <c r="K68" s="125"/>
      <c r="L68" s="49"/>
      <c r="M68" s="73"/>
      <c r="N68" s="14"/>
    </row>
    <row r="69" spans="1:15" ht="18" customHeight="1">
      <c r="A69" s="175">
        <v>28</v>
      </c>
      <c r="B69" s="154"/>
      <c r="C69" s="154"/>
      <c r="D69" s="4"/>
      <c r="E69" s="4"/>
      <c r="F69" s="198"/>
      <c r="G69" s="198"/>
      <c r="H69" s="199"/>
      <c r="I69" s="44"/>
      <c r="J69" s="44"/>
      <c r="K69" s="124"/>
      <c r="L69" s="45"/>
      <c r="M69" s="72"/>
      <c r="N69" s="13"/>
      <c r="O69">
        <f>COUNTA(I69:K69)</f>
        <v>0</v>
      </c>
    </row>
    <row r="70" spans="1:14" ht="18" customHeight="1">
      <c r="A70" s="173"/>
      <c r="B70" s="155"/>
      <c r="C70" s="155"/>
      <c r="D70" s="21"/>
      <c r="E70" s="21"/>
      <c r="F70" s="151"/>
      <c r="G70" s="151"/>
      <c r="H70" s="200"/>
      <c r="I70" s="48"/>
      <c r="J70" s="48"/>
      <c r="K70" s="125"/>
      <c r="L70" s="49"/>
      <c r="M70" s="73"/>
      <c r="N70" s="14"/>
    </row>
    <row r="71" spans="1:15" ht="18" customHeight="1">
      <c r="A71" s="175">
        <v>29</v>
      </c>
      <c r="B71" s="154"/>
      <c r="C71" s="154"/>
      <c r="D71" s="4"/>
      <c r="E71" s="4"/>
      <c r="F71" s="198"/>
      <c r="G71" s="198"/>
      <c r="H71" s="199"/>
      <c r="I71" s="44"/>
      <c r="J71" s="44"/>
      <c r="K71" s="124"/>
      <c r="L71" s="45"/>
      <c r="M71" s="72"/>
      <c r="N71" s="13"/>
      <c r="O71">
        <f>COUNTA(I71:K71)</f>
        <v>0</v>
      </c>
    </row>
    <row r="72" spans="1:14" ht="18" customHeight="1">
      <c r="A72" s="173"/>
      <c r="B72" s="155"/>
      <c r="C72" s="155"/>
      <c r="D72" s="21"/>
      <c r="E72" s="21"/>
      <c r="F72" s="151"/>
      <c r="G72" s="151"/>
      <c r="H72" s="200"/>
      <c r="I72" s="48"/>
      <c r="J72" s="48"/>
      <c r="K72" s="125"/>
      <c r="L72" s="49"/>
      <c r="M72" s="73"/>
      <c r="N72" s="14"/>
    </row>
    <row r="73" spans="1:15" ht="18" customHeight="1">
      <c r="A73" s="175">
        <v>30</v>
      </c>
      <c r="B73" s="154"/>
      <c r="C73" s="154"/>
      <c r="D73" s="4"/>
      <c r="E73" s="4"/>
      <c r="F73" s="198"/>
      <c r="G73" s="198"/>
      <c r="H73" s="199"/>
      <c r="I73" s="44"/>
      <c r="J73" s="44"/>
      <c r="K73" s="124"/>
      <c r="L73" s="75"/>
      <c r="M73" s="77"/>
      <c r="N73" s="13"/>
      <c r="O73">
        <f>COUNTA(I73:K73)</f>
        <v>0</v>
      </c>
    </row>
    <row r="74" spans="1:14" ht="18" customHeight="1">
      <c r="A74" s="173"/>
      <c r="B74" s="155"/>
      <c r="C74" s="155"/>
      <c r="D74" s="21"/>
      <c r="E74" s="21"/>
      <c r="F74" s="151"/>
      <c r="G74" s="151"/>
      <c r="H74" s="200"/>
      <c r="I74" s="48"/>
      <c r="J74" s="48"/>
      <c r="K74" s="125"/>
      <c r="L74" s="76"/>
      <c r="M74" s="78"/>
      <c r="N74" s="14"/>
    </row>
    <row r="75" spans="1:15" ht="18" customHeight="1">
      <c r="A75" s="178">
        <v>31</v>
      </c>
      <c r="B75" s="154"/>
      <c r="C75" s="154"/>
      <c r="D75" s="4"/>
      <c r="E75" s="4"/>
      <c r="F75" s="198"/>
      <c r="G75" s="198"/>
      <c r="H75" s="199"/>
      <c r="I75" s="44"/>
      <c r="J75" s="44"/>
      <c r="K75" s="124"/>
      <c r="L75" s="75"/>
      <c r="M75" s="77"/>
      <c r="N75" s="13"/>
      <c r="O75">
        <f>COUNTA(I75:K75)</f>
        <v>0</v>
      </c>
    </row>
    <row r="76" spans="1:14" ht="18" customHeight="1">
      <c r="A76" s="179"/>
      <c r="B76" s="155"/>
      <c r="C76" s="155"/>
      <c r="D76" s="21"/>
      <c r="E76" s="21"/>
      <c r="F76" s="151"/>
      <c r="G76" s="151"/>
      <c r="H76" s="200"/>
      <c r="I76" s="48"/>
      <c r="J76" s="48"/>
      <c r="K76" s="125"/>
      <c r="L76" s="76"/>
      <c r="M76" s="78"/>
      <c r="N76" s="14"/>
    </row>
    <row r="77" spans="1:15" ht="18" customHeight="1">
      <c r="A77" s="178">
        <v>32</v>
      </c>
      <c r="B77" s="154"/>
      <c r="C77" s="154"/>
      <c r="D77" s="4"/>
      <c r="E77" s="4"/>
      <c r="F77" s="198"/>
      <c r="G77" s="198"/>
      <c r="H77" s="199"/>
      <c r="I77" s="44"/>
      <c r="J77" s="44"/>
      <c r="K77" s="124"/>
      <c r="L77" s="75"/>
      <c r="M77" s="77"/>
      <c r="N77" s="13"/>
      <c r="O77">
        <f>COUNTA(I77:K77)</f>
        <v>0</v>
      </c>
    </row>
    <row r="78" spans="1:14" ht="18" customHeight="1">
      <c r="A78" s="179"/>
      <c r="B78" s="155"/>
      <c r="C78" s="155"/>
      <c r="D78" s="21"/>
      <c r="E78" s="21"/>
      <c r="F78" s="151"/>
      <c r="G78" s="151"/>
      <c r="H78" s="200"/>
      <c r="I78" s="48"/>
      <c r="J78" s="48"/>
      <c r="K78" s="125"/>
      <c r="L78" s="76"/>
      <c r="M78" s="78"/>
      <c r="N78" s="14"/>
    </row>
    <row r="79" spans="1:15" ht="18" customHeight="1">
      <c r="A79" s="178">
        <v>33</v>
      </c>
      <c r="B79" s="154"/>
      <c r="C79" s="154"/>
      <c r="D79" s="4"/>
      <c r="E79" s="4"/>
      <c r="F79" s="198"/>
      <c r="G79" s="198"/>
      <c r="H79" s="199"/>
      <c r="I79" s="44"/>
      <c r="J79" s="44"/>
      <c r="K79" s="124"/>
      <c r="L79" s="75"/>
      <c r="M79" s="77"/>
      <c r="N79" s="13"/>
      <c r="O79">
        <f>COUNTA(I79:K79)</f>
        <v>0</v>
      </c>
    </row>
    <row r="80" spans="1:14" ht="18" customHeight="1">
      <c r="A80" s="179"/>
      <c r="B80" s="155"/>
      <c r="C80" s="155"/>
      <c r="D80" s="21"/>
      <c r="E80" s="21"/>
      <c r="F80" s="151"/>
      <c r="G80" s="151"/>
      <c r="H80" s="200"/>
      <c r="I80" s="48"/>
      <c r="J80" s="48"/>
      <c r="K80" s="125"/>
      <c r="L80" s="76"/>
      <c r="M80" s="78"/>
      <c r="N80" s="14"/>
    </row>
    <row r="81" spans="1:15" ht="18" customHeight="1">
      <c r="A81" s="175">
        <v>34</v>
      </c>
      <c r="B81" s="154"/>
      <c r="C81" s="154"/>
      <c r="D81" s="4"/>
      <c r="E81" s="4"/>
      <c r="F81" s="198"/>
      <c r="G81" s="198"/>
      <c r="H81" s="199"/>
      <c r="I81" s="44"/>
      <c r="J81" s="44"/>
      <c r="K81" s="124"/>
      <c r="L81" s="75"/>
      <c r="M81" s="77"/>
      <c r="N81" s="13"/>
      <c r="O81">
        <f>COUNTA(I81:K81)</f>
        <v>0</v>
      </c>
    </row>
    <row r="82" spans="1:14" ht="18" customHeight="1">
      <c r="A82" s="173"/>
      <c r="B82" s="155"/>
      <c r="C82" s="155"/>
      <c r="D82" s="21"/>
      <c r="E82" s="21"/>
      <c r="F82" s="151"/>
      <c r="G82" s="151"/>
      <c r="H82" s="200"/>
      <c r="I82" s="48"/>
      <c r="J82" s="48"/>
      <c r="K82" s="125"/>
      <c r="L82" s="76"/>
      <c r="M82" s="78"/>
      <c r="N82" s="14"/>
    </row>
    <row r="83" spans="1:15" ht="18" customHeight="1">
      <c r="A83" s="175">
        <v>35</v>
      </c>
      <c r="B83" s="154"/>
      <c r="C83" s="154"/>
      <c r="D83" s="4"/>
      <c r="E83" s="4"/>
      <c r="F83" s="198"/>
      <c r="G83" s="198"/>
      <c r="H83" s="199"/>
      <c r="I83" s="44"/>
      <c r="J83" s="44"/>
      <c r="K83" s="124"/>
      <c r="L83" s="75"/>
      <c r="M83" s="77"/>
      <c r="N83" s="13"/>
      <c r="O83">
        <f>COUNTA(I83:K83)</f>
        <v>0</v>
      </c>
    </row>
    <row r="84" spans="1:14" ht="18" customHeight="1">
      <c r="A84" s="173"/>
      <c r="B84" s="155"/>
      <c r="C84" s="155"/>
      <c r="D84" s="21"/>
      <c r="E84" s="21"/>
      <c r="F84" s="151"/>
      <c r="G84" s="151"/>
      <c r="H84" s="200"/>
      <c r="I84" s="48"/>
      <c r="J84" s="48"/>
      <c r="K84" s="125"/>
      <c r="L84" s="76"/>
      <c r="M84" s="78"/>
      <c r="N84" s="14"/>
    </row>
    <row r="85" spans="1:15" ht="18" customHeight="1">
      <c r="A85" s="175">
        <v>36</v>
      </c>
      <c r="B85" s="154"/>
      <c r="C85" s="154"/>
      <c r="D85" s="4"/>
      <c r="E85" s="4"/>
      <c r="F85" s="198"/>
      <c r="G85" s="198"/>
      <c r="H85" s="199"/>
      <c r="I85" s="44"/>
      <c r="J85" s="44"/>
      <c r="K85" s="124"/>
      <c r="L85" s="75"/>
      <c r="M85" s="77"/>
      <c r="N85" s="13"/>
      <c r="O85">
        <f>COUNTA(I85:K85)</f>
        <v>0</v>
      </c>
    </row>
    <row r="86" spans="1:14" ht="18" customHeight="1">
      <c r="A86" s="173"/>
      <c r="B86" s="155"/>
      <c r="C86" s="155"/>
      <c r="D86" s="21"/>
      <c r="E86" s="21"/>
      <c r="F86" s="151"/>
      <c r="G86" s="151"/>
      <c r="H86" s="200"/>
      <c r="I86" s="48"/>
      <c r="J86" s="48"/>
      <c r="K86" s="125"/>
      <c r="L86" s="76"/>
      <c r="M86" s="78"/>
      <c r="N86" s="14"/>
    </row>
    <row r="87" spans="1:15" ht="18" customHeight="1">
      <c r="A87" s="175">
        <v>37</v>
      </c>
      <c r="B87" s="154"/>
      <c r="C87" s="154"/>
      <c r="D87" s="4"/>
      <c r="E87" s="4"/>
      <c r="F87" s="198"/>
      <c r="G87" s="198"/>
      <c r="H87" s="199"/>
      <c r="I87" s="44"/>
      <c r="J87" s="44"/>
      <c r="K87" s="124"/>
      <c r="L87" s="75"/>
      <c r="M87" s="77"/>
      <c r="N87" s="13"/>
      <c r="O87">
        <f>COUNTA(I87:K87)</f>
        <v>0</v>
      </c>
    </row>
    <row r="88" spans="1:14" ht="18" customHeight="1">
      <c r="A88" s="173"/>
      <c r="B88" s="155"/>
      <c r="C88" s="155"/>
      <c r="D88" s="21"/>
      <c r="E88" s="21"/>
      <c r="F88" s="151"/>
      <c r="G88" s="151"/>
      <c r="H88" s="200"/>
      <c r="I88" s="48"/>
      <c r="J88" s="48"/>
      <c r="K88" s="125"/>
      <c r="L88" s="76"/>
      <c r="M88" s="78"/>
      <c r="N88" s="14"/>
    </row>
    <row r="89" spans="1:15" ht="18" customHeight="1">
      <c r="A89" s="175">
        <v>38</v>
      </c>
      <c r="B89" s="154"/>
      <c r="C89" s="154"/>
      <c r="D89" s="4"/>
      <c r="E89" s="4"/>
      <c r="F89" s="198"/>
      <c r="G89" s="198"/>
      <c r="H89" s="199"/>
      <c r="I89" s="44"/>
      <c r="J89" s="44"/>
      <c r="K89" s="124"/>
      <c r="L89" s="75"/>
      <c r="M89" s="77"/>
      <c r="N89" s="13"/>
      <c r="O89">
        <f>COUNTA(I89:K89)</f>
        <v>0</v>
      </c>
    </row>
    <row r="90" spans="1:14" ht="18" customHeight="1">
      <c r="A90" s="173"/>
      <c r="B90" s="155"/>
      <c r="C90" s="155"/>
      <c r="D90" s="21"/>
      <c r="E90" s="21"/>
      <c r="F90" s="151"/>
      <c r="G90" s="151"/>
      <c r="H90" s="200"/>
      <c r="I90" s="48"/>
      <c r="J90" s="48"/>
      <c r="K90" s="125"/>
      <c r="L90" s="76"/>
      <c r="M90" s="78"/>
      <c r="N90" s="14"/>
    </row>
    <row r="91" spans="1:15" ht="18" customHeight="1">
      <c r="A91" s="175">
        <v>39</v>
      </c>
      <c r="B91" s="154"/>
      <c r="C91" s="154"/>
      <c r="D91" s="4"/>
      <c r="E91" s="4"/>
      <c r="F91" s="198"/>
      <c r="G91" s="198"/>
      <c r="H91" s="199"/>
      <c r="I91" s="44"/>
      <c r="J91" s="44"/>
      <c r="K91" s="124"/>
      <c r="L91" s="75"/>
      <c r="M91" s="77"/>
      <c r="N91" s="13"/>
      <c r="O91">
        <f>COUNTA(I91:K91)</f>
        <v>0</v>
      </c>
    </row>
    <row r="92" spans="1:14" ht="18" customHeight="1">
      <c r="A92" s="173"/>
      <c r="B92" s="155"/>
      <c r="C92" s="155"/>
      <c r="D92" s="21"/>
      <c r="E92" s="21"/>
      <c r="F92" s="151"/>
      <c r="G92" s="151"/>
      <c r="H92" s="200"/>
      <c r="I92" s="48"/>
      <c r="J92" s="48"/>
      <c r="K92" s="125"/>
      <c r="L92" s="76"/>
      <c r="M92" s="78"/>
      <c r="N92" s="14"/>
    </row>
    <row r="93" spans="1:15" ht="18" customHeight="1">
      <c r="A93" s="175">
        <v>40</v>
      </c>
      <c r="B93" s="154"/>
      <c r="C93" s="154"/>
      <c r="D93" s="4"/>
      <c r="E93" s="4"/>
      <c r="F93" s="198"/>
      <c r="G93" s="198"/>
      <c r="H93" s="199"/>
      <c r="I93" s="44"/>
      <c r="J93" s="44"/>
      <c r="K93" s="124"/>
      <c r="L93" s="75"/>
      <c r="M93" s="77"/>
      <c r="N93" s="13"/>
      <c r="O93">
        <f>COUNTA(I93:K93)</f>
        <v>0</v>
      </c>
    </row>
    <row r="94" spans="1:14" ht="18" customHeight="1">
      <c r="A94" s="173"/>
      <c r="B94" s="155"/>
      <c r="C94" s="155"/>
      <c r="D94" s="21"/>
      <c r="E94" s="21"/>
      <c r="F94" s="151"/>
      <c r="G94" s="151"/>
      <c r="H94" s="200"/>
      <c r="I94" s="48"/>
      <c r="J94" s="48"/>
      <c r="K94" s="125"/>
      <c r="L94" s="76"/>
      <c r="M94" s="78"/>
      <c r="N94" s="14"/>
    </row>
    <row r="95" spans="1:15" ht="18" customHeight="1">
      <c r="A95" s="175">
        <v>41</v>
      </c>
      <c r="B95" s="154"/>
      <c r="C95" s="154"/>
      <c r="D95" s="4"/>
      <c r="E95" s="4"/>
      <c r="F95" s="198"/>
      <c r="G95" s="198"/>
      <c r="H95" s="199"/>
      <c r="I95" s="44"/>
      <c r="J95" s="44"/>
      <c r="K95" s="124"/>
      <c r="L95" s="75"/>
      <c r="M95" s="77"/>
      <c r="N95" s="13"/>
      <c r="O95">
        <f>COUNTA(I95:K95)</f>
        <v>0</v>
      </c>
    </row>
    <row r="96" spans="1:14" ht="18" customHeight="1">
      <c r="A96" s="173"/>
      <c r="B96" s="155"/>
      <c r="C96" s="155"/>
      <c r="D96" s="21"/>
      <c r="E96" s="21"/>
      <c r="F96" s="151"/>
      <c r="G96" s="151"/>
      <c r="H96" s="200"/>
      <c r="I96" s="48"/>
      <c r="J96" s="48"/>
      <c r="K96" s="125"/>
      <c r="L96" s="76"/>
      <c r="M96" s="78"/>
      <c r="N96" s="14"/>
    </row>
    <row r="97" spans="1:15" ht="18" customHeight="1">
      <c r="A97" s="175">
        <v>42</v>
      </c>
      <c r="B97" s="154"/>
      <c r="C97" s="154"/>
      <c r="D97" s="4"/>
      <c r="E97" s="4"/>
      <c r="F97" s="198"/>
      <c r="G97" s="198"/>
      <c r="H97" s="199"/>
      <c r="I97" s="44"/>
      <c r="J97" s="44"/>
      <c r="K97" s="124"/>
      <c r="L97" s="75"/>
      <c r="M97" s="77"/>
      <c r="N97" s="13"/>
      <c r="O97">
        <f>COUNTA(I97:K97)</f>
        <v>0</v>
      </c>
    </row>
    <row r="98" spans="1:14" ht="18" customHeight="1">
      <c r="A98" s="173"/>
      <c r="B98" s="155"/>
      <c r="C98" s="155"/>
      <c r="D98" s="21"/>
      <c r="E98" s="21"/>
      <c r="F98" s="151"/>
      <c r="G98" s="151"/>
      <c r="H98" s="200"/>
      <c r="I98" s="48"/>
      <c r="J98" s="48"/>
      <c r="K98" s="125"/>
      <c r="L98" s="76"/>
      <c r="M98" s="78"/>
      <c r="N98" s="14"/>
    </row>
    <row r="99" spans="1:15" ht="18" customHeight="1">
      <c r="A99" s="175">
        <v>43</v>
      </c>
      <c r="B99" s="154"/>
      <c r="C99" s="154"/>
      <c r="D99" s="4"/>
      <c r="E99" s="4"/>
      <c r="F99" s="198"/>
      <c r="G99" s="198"/>
      <c r="H99" s="199"/>
      <c r="I99" s="44"/>
      <c r="J99" s="44"/>
      <c r="K99" s="124"/>
      <c r="L99" s="75"/>
      <c r="M99" s="77"/>
      <c r="N99" s="13"/>
      <c r="O99">
        <f>COUNTA(I99:K99)</f>
        <v>0</v>
      </c>
    </row>
    <row r="100" spans="1:14" ht="18" customHeight="1">
      <c r="A100" s="173"/>
      <c r="B100" s="155"/>
      <c r="C100" s="155"/>
      <c r="D100" s="21"/>
      <c r="E100" s="21"/>
      <c r="F100" s="151"/>
      <c r="G100" s="151"/>
      <c r="H100" s="200"/>
      <c r="I100" s="48"/>
      <c r="J100" s="48"/>
      <c r="K100" s="125"/>
      <c r="L100" s="76"/>
      <c r="M100" s="78"/>
      <c r="N100" s="14"/>
    </row>
    <row r="101" spans="1:15" ht="18" customHeight="1">
      <c r="A101" s="175">
        <v>44</v>
      </c>
      <c r="B101" s="154"/>
      <c r="C101" s="154"/>
      <c r="D101" s="4"/>
      <c r="E101" s="4"/>
      <c r="F101" s="198"/>
      <c r="G101" s="198"/>
      <c r="H101" s="199"/>
      <c r="I101" s="44"/>
      <c r="J101" s="44"/>
      <c r="K101" s="124"/>
      <c r="L101" s="75"/>
      <c r="M101" s="77"/>
      <c r="N101" s="13"/>
      <c r="O101">
        <f>COUNTA(I101:K101)</f>
        <v>0</v>
      </c>
    </row>
    <row r="102" spans="1:14" ht="18" customHeight="1">
      <c r="A102" s="173"/>
      <c r="B102" s="155"/>
      <c r="C102" s="155"/>
      <c r="D102" s="21"/>
      <c r="E102" s="21"/>
      <c r="F102" s="151"/>
      <c r="G102" s="151"/>
      <c r="H102" s="200"/>
      <c r="I102" s="48"/>
      <c r="J102" s="48"/>
      <c r="K102" s="125"/>
      <c r="L102" s="76"/>
      <c r="M102" s="78"/>
      <c r="N102" s="14"/>
    </row>
    <row r="103" spans="1:15" ht="18" customHeight="1">
      <c r="A103" s="175">
        <v>45</v>
      </c>
      <c r="B103" s="154"/>
      <c r="C103" s="154"/>
      <c r="D103" s="4"/>
      <c r="E103" s="4"/>
      <c r="F103" s="198"/>
      <c r="G103" s="198"/>
      <c r="H103" s="199"/>
      <c r="I103" s="44"/>
      <c r="J103" s="44"/>
      <c r="K103" s="124"/>
      <c r="L103" s="75"/>
      <c r="M103" s="77"/>
      <c r="N103" s="13"/>
      <c r="O103">
        <f>COUNTA(I103:K103)</f>
        <v>0</v>
      </c>
    </row>
    <row r="104" spans="1:14" ht="18" customHeight="1">
      <c r="A104" s="173"/>
      <c r="B104" s="155"/>
      <c r="C104" s="155"/>
      <c r="D104" s="21"/>
      <c r="E104" s="21"/>
      <c r="F104" s="151"/>
      <c r="G104" s="151"/>
      <c r="H104" s="200"/>
      <c r="I104" s="48"/>
      <c r="J104" s="48"/>
      <c r="K104" s="125"/>
      <c r="L104" s="76"/>
      <c r="M104" s="78"/>
      <c r="N104" s="14"/>
    </row>
    <row r="105" spans="1:15" ht="18" customHeight="1">
      <c r="A105" s="178">
        <v>46</v>
      </c>
      <c r="B105" s="154"/>
      <c r="C105" s="154"/>
      <c r="D105" s="4"/>
      <c r="E105" s="4"/>
      <c r="F105" s="198"/>
      <c r="G105" s="198"/>
      <c r="H105" s="199"/>
      <c r="I105" s="44"/>
      <c r="J105" s="44"/>
      <c r="K105" s="124"/>
      <c r="L105" s="75"/>
      <c r="M105" s="77"/>
      <c r="N105" s="13"/>
      <c r="O105">
        <f>COUNTA(I105:K105)</f>
        <v>0</v>
      </c>
    </row>
    <row r="106" spans="1:14" ht="18" customHeight="1">
      <c r="A106" s="179"/>
      <c r="B106" s="155"/>
      <c r="C106" s="155"/>
      <c r="D106" s="21"/>
      <c r="E106" s="21"/>
      <c r="F106" s="151"/>
      <c r="G106" s="151"/>
      <c r="H106" s="200"/>
      <c r="I106" s="48"/>
      <c r="J106" s="48"/>
      <c r="K106" s="125"/>
      <c r="L106" s="76"/>
      <c r="M106" s="78"/>
      <c r="N106" s="14"/>
    </row>
    <row r="107" spans="1:15" ht="18" customHeight="1">
      <c r="A107" s="178">
        <v>47</v>
      </c>
      <c r="B107" s="154"/>
      <c r="C107" s="154"/>
      <c r="D107" s="4"/>
      <c r="E107" s="4"/>
      <c r="F107" s="198"/>
      <c r="G107" s="198"/>
      <c r="H107" s="199"/>
      <c r="I107" s="44"/>
      <c r="J107" s="44"/>
      <c r="K107" s="124"/>
      <c r="L107" s="75"/>
      <c r="M107" s="77"/>
      <c r="N107" s="13"/>
      <c r="O107">
        <f>COUNTA(I107:K107)</f>
        <v>0</v>
      </c>
    </row>
    <row r="108" spans="1:14" ht="18" customHeight="1">
      <c r="A108" s="179"/>
      <c r="B108" s="155"/>
      <c r="C108" s="155"/>
      <c r="D108" s="21"/>
      <c r="E108" s="21"/>
      <c r="F108" s="151"/>
      <c r="G108" s="151"/>
      <c r="H108" s="200"/>
      <c r="I108" s="48"/>
      <c r="J108" s="48"/>
      <c r="K108" s="125"/>
      <c r="L108" s="76"/>
      <c r="M108" s="78"/>
      <c r="N108" s="14"/>
    </row>
    <row r="109" spans="1:15" ht="18" customHeight="1">
      <c r="A109" s="178">
        <v>48</v>
      </c>
      <c r="B109" s="154"/>
      <c r="C109" s="154"/>
      <c r="D109" s="4"/>
      <c r="E109" s="4"/>
      <c r="F109" s="198"/>
      <c r="G109" s="198"/>
      <c r="H109" s="199"/>
      <c r="I109" s="44"/>
      <c r="J109" s="44"/>
      <c r="K109" s="124"/>
      <c r="L109" s="75"/>
      <c r="M109" s="77"/>
      <c r="N109" s="13"/>
      <c r="O109">
        <f>COUNTA(I109:K109)</f>
        <v>0</v>
      </c>
    </row>
    <row r="110" spans="1:14" ht="18" customHeight="1">
      <c r="A110" s="179"/>
      <c r="B110" s="155"/>
      <c r="C110" s="155"/>
      <c r="D110" s="21"/>
      <c r="E110" s="21"/>
      <c r="F110" s="151"/>
      <c r="G110" s="151"/>
      <c r="H110" s="200"/>
      <c r="I110" s="48"/>
      <c r="J110" s="48"/>
      <c r="K110" s="125"/>
      <c r="L110" s="76"/>
      <c r="M110" s="78"/>
      <c r="N110" s="14"/>
    </row>
    <row r="111" spans="1:15" ht="18" customHeight="1">
      <c r="A111" s="175">
        <v>49</v>
      </c>
      <c r="B111" s="154"/>
      <c r="C111" s="154"/>
      <c r="D111" s="4"/>
      <c r="E111" s="4"/>
      <c r="F111" s="198"/>
      <c r="G111" s="198"/>
      <c r="H111" s="199"/>
      <c r="I111" s="44"/>
      <c r="J111" s="44"/>
      <c r="K111" s="124"/>
      <c r="L111" s="75"/>
      <c r="M111" s="77"/>
      <c r="N111" s="13"/>
      <c r="O111">
        <f>COUNTA(I111:K111)</f>
        <v>0</v>
      </c>
    </row>
    <row r="112" spans="1:14" ht="18" customHeight="1">
      <c r="A112" s="173"/>
      <c r="B112" s="155"/>
      <c r="C112" s="155"/>
      <c r="D112" s="21"/>
      <c r="E112" s="21"/>
      <c r="F112" s="151"/>
      <c r="G112" s="151"/>
      <c r="H112" s="200"/>
      <c r="I112" s="48"/>
      <c r="J112" s="48"/>
      <c r="K112" s="125"/>
      <c r="L112" s="76"/>
      <c r="M112" s="78"/>
      <c r="N112" s="14"/>
    </row>
    <row r="113" spans="1:15" ht="18" customHeight="1">
      <c r="A113" s="175">
        <v>50</v>
      </c>
      <c r="B113" s="154"/>
      <c r="C113" s="154"/>
      <c r="D113" s="4"/>
      <c r="E113" s="4"/>
      <c r="F113" s="198"/>
      <c r="G113" s="198"/>
      <c r="H113" s="199"/>
      <c r="I113" s="44"/>
      <c r="J113" s="44"/>
      <c r="K113" s="124"/>
      <c r="L113" s="75"/>
      <c r="M113" s="77"/>
      <c r="N113" s="13"/>
      <c r="O113">
        <f>COUNTA(I113:K113)</f>
        <v>0</v>
      </c>
    </row>
    <row r="114" spans="1:14" ht="18" customHeight="1">
      <c r="A114" s="173"/>
      <c r="B114" s="155"/>
      <c r="C114" s="155"/>
      <c r="D114" s="21"/>
      <c r="E114" s="21"/>
      <c r="F114" s="151"/>
      <c r="G114" s="151"/>
      <c r="H114" s="200"/>
      <c r="I114" s="48"/>
      <c r="J114" s="48"/>
      <c r="K114" s="125"/>
      <c r="L114" s="76"/>
      <c r="M114" s="78"/>
      <c r="N114" s="14"/>
    </row>
    <row r="115" spans="1:15" ht="18" customHeight="1">
      <c r="A115" s="175">
        <v>51</v>
      </c>
      <c r="B115" s="154"/>
      <c r="C115" s="154"/>
      <c r="D115" s="4"/>
      <c r="E115" s="4"/>
      <c r="F115" s="198"/>
      <c r="G115" s="198"/>
      <c r="H115" s="199"/>
      <c r="I115" s="44"/>
      <c r="J115" s="44"/>
      <c r="K115" s="124"/>
      <c r="L115" s="75"/>
      <c r="M115" s="77"/>
      <c r="N115" s="13"/>
      <c r="O115">
        <f>COUNTA(I115:K115)</f>
        <v>0</v>
      </c>
    </row>
    <row r="116" spans="1:14" ht="18" customHeight="1">
      <c r="A116" s="173"/>
      <c r="B116" s="155"/>
      <c r="C116" s="155"/>
      <c r="D116" s="21"/>
      <c r="E116" s="21"/>
      <c r="F116" s="151"/>
      <c r="G116" s="151"/>
      <c r="H116" s="200"/>
      <c r="I116" s="48"/>
      <c r="J116" s="48"/>
      <c r="K116" s="125"/>
      <c r="L116" s="76"/>
      <c r="M116" s="78"/>
      <c r="N116" s="14"/>
    </row>
    <row r="117" spans="1:15" ht="18" customHeight="1">
      <c r="A117" s="175">
        <v>52</v>
      </c>
      <c r="B117" s="154"/>
      <c r="C117" s="154"/>
      <c r="D117" s="4"/>
      <c r="E117" s="4"/>
      <c r="F117" s="198"/>
      <c r="G117" s="198"/>
      <c r="H117" s="199"/>
      <c r="I117" s="44"/>
      <c r="J117" s="44"/>
      <c r="K117" s="124"/>
      <c r="L117" s="75"/>
      <c r="M117" s="77"/>
      <c r="N117" s="13"/>
      <c r="O117">
        <f>COUNTA(I117:K117)</f>
        <v>0</v>
      </c>
    </row>
    <row r="118" spans="1:14" ht="18" customHeight="1">
      <c r="A118" s="173"/>
      <c r="B118" s="155"/>
      <c r="C118" s="155"/>
      <c r="D118" s="21"/>
      <c r="E118" s="21"/>
      <c r="F118" s="151"/>
      <c r="G118" s="151"/>
      <c r="H118" s="200"/>
      <c r="I118" s="48"/>
      <c r="J118" s="48"/>
      <c r="K118" s="125"/>
      <c r="L118" s="76"/>
      <c r="M118" s="78"/>
      <c r="N118" s="14"/>
    </row>
    <row r="119" spans="1:15" ht="18" customHeight="1">
      <c r="A119" s="175">
        <v>53</v>
      </c>
      <c r="B119" s="154"/>
      <c r="C119" s="154"/>
      <c r="D119" s="4"/>
      <c r="E119" s="4"/>
      <c r="F119" s="198"/>
      <c r="G119" s="198"/>
      <c r="H119" s="199"/>
      <c r="I119" s="44"/>
      <c r="J119" s="44"/>
      <c r="K119" s="124"/>
      <c r="L119" s="75"/>
      <c r="M119" s="77"/>
      <c r="N119" s="13"/>
      <c r="O119">
        <f>COUNTA(I119:K119)</f>
        <v>0</v>
      </c>
    </row>
    <row r="120" spans="1:14" ht="18" customHeight="1">
      <c r="A120" s="173"/>
      <c r="B120" s="155"/>
      <c r="C120" s="155"/>
      <c r="D120" s="21"/>
      <c r="E120" s="21"/>
      <c r="F120" s="151"/>
      <c r="G120" s="151"/>
      <c r="H120" s="200"/>
      <c r="I120" s="48"/>
      <c r="J120" s="48"/>
      <c r="K120" s="125"/>
      <c r="L120" s="76"/>
      <c r="M120" s="78"/>
      <c r="N120" s="14"/>
    </row>
    <row r="121" spans="1:15" ht="18" customHeight="1">
      <c r="A121" s="175">
        <v>54</v>
      </c>
      <c r="B121" s="154"/>
      <c r="C121" s="154"/>
      <c r="D121" s="4"/>
      <c r="E121" s="4"/>
      <c r="F121" s="198"/>
      <c r="G121" s="198"/>
      <c r="H121" s="199"/>
      <c r="I121" s="44"/>
      <c r="J121" s="44"/>
      <c r="K121" s="124"/>
      <c r="L121" s="75"/>
      <c r="M121" s="77"/>
      <c r="N121" s="13"/>
      <c r="O121">
        <f>COUNTA(I121:K121)</f>
        <v>0</v>
      </c>
    </row>
    <row r="122" spans="1:14" ht="18" customHeight="1">
      <c r="A122" s="173"/>
      <c r="B122" s="155"/>
      <c r="C122" s="155"/>
      <c r="D122" s="21"/>
      <c r="E122" s="21"/>
      <c r="F122" s="151"/>
      <c r="G122" s="151"/>
      <c r="H122" s="200"/>
      <c r="I122" s="48"/>
      <c r="J122" s="48"/>
      <c r="K122" s="125"/>
      <c r="L122" s="76"/>
      <c r="M122" s="78"/>
      <c r="N122" s="14"/>
    </row>
    <row r="123" spans="1:15" ht="18" customHeight="1">
      <c r="A123" s="175">
        <v>55</v>
      </c>
      <c r="B123" s="154"/>
      <c r="C123" s="154"/>
      <c r="D123" s="4"/>
      <c r="E123" s="4"/>
      <c r="F123" s="198"/>
      <c r="G123" s="198"/>
      <c r="H123" s="199"/>
      <c r="I123" s="44"/>
      <c r="J123" s="44"/>
      <c r="K123" s="124"/>
      <c r="L123" s="75"/>
      <c r="M123" s="77"/>
      <c r="N123" s="13"/>
      <c r="O123">
        <f>COUNTA(I123:K123)</f>
        <v>0</v>
      </c>
    </row>
    <row r="124" spans="1:14" ht="18" customHeight="1">
      <c r="A124" s="173"/>
      <c r="B124" s="155"/>
      <c r="C124" s="155"/>
      <c r="D124" s="21"/>
      <c r="E124" s="21"/>
      <c r="F124" s="151"/>
      <c r="G124" s="151"/>
      <c r="H124" s="200"/>
      <c r="I124" s="48"/>
      <c r="J124" s="48"/>
      <c r="K124" s="125"/>
      <c r="L124" s="76"/>
      <c r="M124" s="78"/>
      <c r="N124" s="14"/>
    </row>
    <row r="125" spans="1:15" ht="18" customHeight="1">
      <c r="A125" s="175">
        <v>56</v>
      </c>
      <c r="B125" s="154"/>
      <c r="C125" s="154"/>
      <c r="D125" s="4"/>
      <c r="E125" s="4"/>
      <c r="F125" s="198"/>
      <c r="G125" s="198"/>
      <c r="H125" s="199"/>
      <c r="I125" s="44"/>
      <c r="J125" s="44"/>
      <c r="K125" s="124"/>
      <c r="L125" s="75"/>
      <c r="M125" s="77"/>
      <c r="N125" s="13"/>
      <c r="O125">
        <f>COUNTA(I125:K125)</f>
        <v>0</v>
      </c>
    </row>
    <row r="126" spans="1:14" ht="18" customHeight="1">
      <c r="A126" s="173"/>
      <c r="B126" s="155"/>
      <c r="C126" s="155"/>
      <c r="D126" s="21"/>
      <c r="E126" s="21"/>
      <c r="F126" s="151"/>
      <c r="G126" s="151"/>
      <c r="H126" s="200"/>
      <c r="I126" s="48"/>
      <c r="J126" s="48"/>
      <c r="K126" s="125"/>
      <c r="L126" s="76"/>
      <c r="M126" s="78"/>
      <c r="N126" s="14"/>
    </row>
    <row r="127" spans="1:15" ht="18" customHeight="1">
      <c r="A127" s="175">
        <v>57</v>
      </c>
      <c r="B127" s="154"/>
      <c r="C127" s="154"/>
      <c r="D127" s="4"/>
      <c r="E127" s="4"/>
      <c r="F127" s="198"/>
      <c r="G127" s="198"/>
      <c r="H127" s="199"/>
      <c r="I127" s="44"/>
      <c r="J127" s="44"/>
      <c r="K127" s="124"/>
      <c r="L127" s="75"/>
      <c r="M127" s="77"/>
      <c r="N127" s="13"/>
      <c r="O127">
        <f>COUNTA(I127:K127)</f>
        <v>0</v>
      </c>
    </row>
    <row r="128" spans="1:14" ht="18" customHeight="1">
      <c r="A128" s="173"/>
      <c r="B128" s="155"/>
      <c r="C128" s="155"/>
      <c r="D128" s="21"/>
      <c r="E128" s="21"/>
      <c r="F128" s="151"/>
      <c r="G128" s="151"/>
      <c r="H128" s="200"/>
      <c r="I128" s="48"/>
      <c r="J128" s="48"/>
      <c r="K128" s="125"/>
      <c r="L128" s="76"/>
      <c r="M128" s="78"/>
      <c r="N128" s="14"/>
    </row>
    <row r="129" spans="1:15" ht="18" customHeight="1">
      <c r="A129" s="175">
        <v>58</v>
      </c>
      <c r="B129" s="154"/>
      <c r="C129" s="154"/>
      <c r="D129" s="4"/>
      <c r="E129" s="4"/>
      <c r="F129" s="198"/>
      <c r="G129" s="198"/>
      <c r="H129" s="199"/>
      <c r="I129" s="44"/>
      <c r="J129" s="44"/>
      <c r="K129" s="124"/>
      <c r="L129" s="75"/>
      <c r="M129" s="77"/>
      <c r="N129" s="13"/>
      <c r="O129">
        <f>COUNTA(I129:K129)</f>
        <v>0</v>
      </c>
    </row>
    <row r="130" spans="1:14" ht="18" customHeight="1">
      <c r="A130" s="173"/>
      <c r="B130" s="155"/>
      <c r="C130" s="155"/>
      <c r="D130" s="21"/>
      <c r="E130" s="21"/>
      <c r="F130" s="151"/>
      <c r="G130" s="151"/>
      <c r="H130" s="200"/>
      <c r="I130" s="48"/>
      <c r="J130" s="48"/>
      <c r="K130" s="125"/>
      <c r="L130" s="76"/>
      <c r="M130" s="78"/>
      <c r="N130" s="14"/>
    </row>
    <row r="131" spans="1:15" ht="18" customHeight="1">
      <c r="A131" s="175">
        <v>59</v>
      </c>
      <c r="B131" s="154"/>
      <c r="C131" s="154"/>
      <c r="D131" s="4"/>
      <c r="E131" s="4"/>
      <c r="F131" s="198"/>
      <c r="G131" s="198"/>
      <c r="H131" s="199"/>
      <c r="I131" s="44"/>
      <c r="J131" s="44"/>
      <c r="K131" s="124"/>
      <c r="L131" s="75"/>
      <c r="M131" s="77"/>
      <c r="N131" s="13"/>
      <c r="O131">
        <f>COUNTA(I131:K131)</f>
        <v>0</v>
      </c>
    </row>
    <row r="132" spans="1:14" ht="18" customHeight="1">
      <c r="A132" s="173"/>
      <c r="B132" s="155"/>
      <c r="C132" s="155"/>
      <c r="D132" s="21"/>
      <c r="E132" s="21"/>
      <c r="F132" s="151"/>
      <c r="G132" s="151"/>
      <c r="H132" s="200"/>
      <c r="I132" s="48"/>
      <c r="J132" s="48"/>
      <c r="K132" s="125"/>
      <c r="L132" s="76"/>
      <c r="M132" s="78"/>
      <c r="N132" s="14"/>
    </row>
    <row r="133" spans="1:15" ht="18" customHeight="1">
      <c r="A133" s="172">
        <v>60</v>
      </c>
      <c r="B133" s="154"/>
      <c r="C133" s="154"/>
      <c r="D133" s="4"/>
      <c r="E133" s="22"/>
      <c r="F133" s="204"/>
      <c r="G133" s="204"/>
      <c r="H133" s="201"/>
      <c r="I133" s="44"/>
      <c r="J133" s="44"/>
      <c r="K133" s="124"/>
      <c r="L133" s="75"/>
      <c r="M133" s="77"/>
      <c r="N133" s="13"/>
      <c r="O133">
        <f>COUNTA(I133:K133)</f>
        <v>0</v>
      </c>
    </row>
    <row r="134" spans="1:14" ht="18" customHeight="1">
      <c r="A134" s="173"/>
      <c r="B134" s="155"/>
      <c r="C134" s="155"/>
      <c r="D134" s="21"/>
      <c r="E134" s="21"/>
      <c r="F134" s="151"/>
      <c r="G134" s="151"/>
      <c r="H134" s="200"/>
      <c r="I134" s="48"/>
      <c r="J134" s="48"/>
      <c r="K134" s="125"/>
      <c r="L134" s="76"/>
      <c r="M134" s="78"/>
      <c r="N134" s="14"/>
    </row>
    <row r="135" ht="18" customHeight="1"/>
  </sheetData>
  <sheetProtection/>
  <mergeCells count="396">
    <mergeCell ref="E42:G43"/>
    <mergeCell ref="A3:B3"/>
    <mergeCell ref="I3:I4"/>
    <mergeCell ref="J3:N4"/>
    <mergeCell ref="A4:B4"/>
    <mergeCell ref="J5:N5"/>
    <mergeCell ref="A39:L39"/>
    <mergeCell ref="J41:K41"/>
    <mergeCell ref="J43:K43"/>
    <mergeCell ref="J6:N6"/>
    <mergeCell ref="D1:I1"/>
    <mergeCell ref="I42:L42"/>
    <mergeCell ref="F9:F10"/>
    <mergeCell ref="G9:G10"/>
    <mergeCell ref="G33:G34"/>
    <mergeCell ref="A40:L40"/>
    <mergeCell ref="E41:G41"/>
    <mergeCell ref="A41:A43"/>
    <mergeCell ref="B41:C41"/>
    <mergeCell ref="B42:C42"/>
    <mergeCell ref="H133:H134"/>
    <mergeCell ref="A2:M2"/>
    <mergeCell ref="A133:A134"/>
    <mergeCell ref="F133:F134"/>
    <mergeCell ref="G133:G134"/>
    <mergeCell ref="H129:H130"/>
    <mergeCell ref="A131:A132"/>
    <mergeCell ref="F131:F132"/>
    <mergeCell ref="G131:G132"/>
    <mergeCell ref="H131:H132"/>
    <mergeCell ref="A129:A130"/>
    <mergeCell ref="F129:F130"/>
    <mergeCell ref="G129:G130"/>
    <mergeCell ref="B129:B130"/>
    <mergeCell ref="C129:C130"/>
    <mergeCell ref="H125:H126"/>
    <mergeCell ref="A127:A128"/>
    <mergeCell ref="F127:F128"/>
    <mergeCell ref="G127:G128"/>
    <mergeCell ref="H127:H128"/>
    <mergeCell ref="A125:A126"/>
    <mergeCell ref="F125:F126"/>
    <mergeCell ref="G125:G126"/>
    <mergeCell ref="H121:H122"/>
    <mergeCell ref="A123:A124"/>
    <mergeCell ref="F123:F124"/>
    <mergeCell ref="G123:G124"/>
    <mergeCell ref="H123:H124"/>
    <mergeCell ref="A121:A122"/>
    <mergeCell ref="F121:F122"/>
    <mergeCell ref="G121:G122"/>
    <mergeCell ref="B121:B122"/>
    <mergeCell ref="C121:C122"/>
    <mergeCell ref="H117:H118"/>
    <mergeCell ref="A119:A120"/>
    <mergeCell ref="F119:F120"/>
    <mergeCell ref="G119:G120"/>
    <mergeCell ref="H119:H120"/>
    <mergeCell ref="A117:A118"/>
    <mergeCell ref="F117:F118"/>
    <mergeCell ref="G117:G118"/>
    <mergeCell ref="B119:B120"/>
    <mergeCell ref="C119:C120"/>
    <mergeCell ref="H113:H114"/>
    <mergeCell ref="A115:A116"/>
    <mergeCell ref="F115:F116"/>
    <mergeCell ref="G115:G116"/>
    <mergeCell ref="H115:H116"/>
    <mergeCell ref="A113:A114"/>
    <mergeCell ref="F113:F114"/>
    <mergeCell ref="G113:G114"/>
    <mergeCell ref="B113:B114"/>
    <mergeCell ref="C113:C114"/>
    <mergeCell ref="H109:H110"/>
    <mergeCell ref="A111:A112"/>
    <mergeCell ref="F111:F112"/>
    <mergeCell ref="G111:G112"/>
    <mergeCell ref="H111:H112"/>
    <mergeCell ref="A109:A110"/>
    <mergeCell ref="F109:F110"/>
    <mergeCell ref="G109:G110"/>
    <mergeCell ref="B111:B112"/>
    <mergeCell ref="C111:C112"/>
    <mergeCell ref="H105:H106"/>
    <mergeCell ref="A107:A108"/>
    <mergeCell ref="F107:F108"/>
    <mergeCell ref="G107:G108"/>
    <mergeCell ref="H107:H108"/>
    <mergeCell ref="A105:A106"/>
    <mergeCell ref="F105:F106"/>
    <mergeCell ref="G105:G106"/>
    <mergeCell ref="B105:B106"/>
    <mergeCell ref="C105:C106"/>
    <mergeCell ref="H103:H104"/>
    <mergeCell ref="A103:A104"/>
    <mergeCell ref="F103:F104"/>
    <mergeCell ref="G103:G104"/>
    <mergeCell ref="B103:B104"/>
    <mergeCell ref="C103:C104"/>
    <mergeCell ref="H99:H100"/>
    <mergeCell ref="A101:A102"/>
    <mergeCell ref="F101:F102"/>
    <mergeCell ref="G101:G102"/>
    <mergeCell ref="H101:H102"/>
    <mergeCell ref="A99:A100"/>
    <mergeCell ref="F99:F100"/>
    <mergeCell ref="G99:G100"/>
    <mergeCell ref="B101:B102"/>
    <mergeCell ref="C101:C102"/>
    <mergeCell ref="H95:H96"/>
    <mergeCell ref="A97:A98"/>
    <mergeCell ref="F97:F98"/>
    <mergeCell ref="G97:G98"/>
    <mergeCell ref="H97:H98"/>
    <mergeCell ref="A95:A96"/>
    <mergeCell ref="F95:F96"/>
    <mergeCell ref="G95:G96"/>
    <mergeCell ref="B95:B96"/>
    <mergeCell ref="C95:C96"/>
    <mergeCell ref="H91:H92"/>
    <mergeCell ref="A93:A94"/>
    <mergeCell ref="F93:F94"/>
    <mergeCell ref="G93:G94"/>
    <mergeCell ref="H93:H94"/>
    <mergeCell ref="A91:A92"/>
    <mergeCell ref="F91:F92"/>
    <mergeCell ref="G91:G92"/>
    <mergeCell ref="B93:B94"/>
    <mergeCell ref="C93:C94"/>
    <mergeCell ref="H87:H88"/>
    <mergeCell ref="A89:A90"/>
    <mergeCell ref="F89:F90"/>
    <mergeCell ref="G89:G90"/>
    <mergeCell ref="H89:H90"/>
    <mergeCell ref="A87:A88"/>
    <mergeCell ref="F87:F88"/>
    <mergeCell ref="G87:G88"/>
    <mergeCell ref="B87:B88"/>
    <mergeCell ref="C87:C88"/>
    <mergeCell ref="H83:H84"/>
    <mergeCell ref="A85:A86"/>
    <mergeCell ref="F85:F86"/>
    <mergeCell ref="G85:G86"/>
    <mergeCell ref="H85:H86"/>
    <mergeCell ref="A83:A84"/>
    <mergeCell ref="F83:F84"/>
    <mergeCell ref="G83:G84"/>
    <mergeCell ref="B85:B86"/>
    <mergeCell ref="C85:C86"/>
    <mergeCell ref="H79:H80"/>
    <mergeCell ref="A81:A82"/>
    <mergeCell ref="F81:F82"/>
    <mergeCell ref="G81:G82"/>
    <mergeCell ref="H81:H82"/>
    <mergeCell ref="A79:A80"/>
    <mergeCell ref="F79:F80"/>
    <mergeCell ref="G79:G80"/>
    <mergeCell ref="B79:B80"/>
    <mergeCell ref="C79:C80"/>
    <mergeCell ref="H75:H76"/>
    <mergeCell ref="A77:A78"/>
    <mergeCell ref="F77:F78"/>
    <mergeCell ref="G77:G78"/>
    <mergeCell ref="H77:H78"/>
    <mergeCell ref="A75:A76"/>
    <mergeCell ref="F75:F76"/>
    <mergeCell ref="G75:G76"/>
    <mergeCell ref="B77:B78"/>
    <mergeCell ref="C77:C78"/>
    <mergeCell ref="H73:H74"/>
    <mergeCell ref="A73:A74"/>
    <mergeCell ref="F73:F74"/>
    <mergeCell ref="G73:G74"/>
    <mergeCell ref="B73:B74"/>
    <mergeCell ref="C73:C74"/>
    <mergeCell ref="H69:H70"/>
    <mergeCell ref="A71:A72"/>
    <mergeCell ref="F71:F72"/>
    <mergeCell ref="G71:G72"/>
    <mergeCell ref="H71:H72"/>
    <mergeCell ref="A69:A70"/>
    <mergeCell ref="F69:F70"/>
    <mergeCell ref="G69:G70"/>
    <mergeCell ref="B69:B70"/>
    <mergeCell ref="C69:C70"/>
    <mergeCell ref="H65:H66"/>
    <mergeCell ref="A67:A68"/>
    <mergeCell ref="F67:F68"/>
    <mergeCell ref="G67:G68"/>
    <mergeCell ref="H67:H68"/>
    <mergeCell ref="A65:A66"/>
    <mergeCell ref="F65:F66"/>
    <mergeCell ref="G65:G66"/>
    <mergeCell ref="B67:B68"/>
    <mergeCell ref="C67:C68"/>
    <mergeCell ref="H61:H62"/>
    <mergeCell ref="A63:A64"/>
    <mergeCell ref="F63:F64"/>
    <mergeCell ref="G63:G64"/>
    <mergeCell ref="H63:H64"/>
    <mergeCell ref="A61:A62"/>
    <mergeCell ref="F61:F62"/>
    <mergeCell ref="G61:G62"/>
    <mergeCell ref="B61:B62"/>
    <mergeCell ref="C61:C62"/>
    <mergeCell ref="H57:H58"/>
    <mergeCell ref="A59:A60"/>
    <mergeCell ref="F59:F60"/>
    <mergeCell ref="G59:G60"/>
    <mergeCell ref="H59:H60"/>
    <mergeCell ref="A57:A58"/>
    <mergeCell ref="F57:F58"/>
    <mergeCell ref="G57:G58"/>
    <mergeCell ref="B59:B60"/>
    <mergeCell ref="C59:C60"/>
    <mergeCell ref="H53:H54"/>
    <mergeCell ref="A55:A56"/>
    <mergeCell ref="F55:F56"/>
    <mergeCell ref="G55:G56"/>
    <mergeCell ref="H55:H56"/>
    <mergeCell ref="A53:A54"/>
    <mergeCell ref="F53:F54"/>
    <mergeCell ref="G53:G54"/>
    <mergeCell ref="B53:B54"/>
    <mergeCell ref="C53:C54"/>
    <mergeCell ref="H49:H50"/>
    <mergeCell ref="A51:A52"/>
    <mergeCell ref="F51:F52"/>
    <mergeCell ref="G51:G52"/>
    <mergeCell ref="H51:H52"/>
    <mergeCell ref="A49:A50"/>
    <mergeCell ref="F49:F50"/>
    <mergeCell ref="G49:G50"/>
    <mergeCell ref="B51:B52"/>
    <mergeCell ref="C51:C52"/>
    <mergeCell ref="H45:H46"/>
    <mergeCell ref="A47:A48"/>
    <mergeCell ref="F47:F48"/>
    <mergeCell ref="G47:G48"/>
    <mergeCell ref="H47:H48"/>
    <mergeCell ref="A45:A46"/>
    <mergeCell ref="F45:F46"/>
    <mergeCell ref="G45:G46"/>
    <mergeCell ref="B45:B46"/>
    <mergeCell ref="C45:C46"/>
    <mergeCell ref="B43:C43"/>
    <mergeCell ref="A7:A8"/>
    <mergeCell ref="F7:F8"/>
    <mergeCell ref="G7:G8"/>
    <mergeCell ref="H7:H8"/>
    <mergeCell ref="D7:E7"/>
    <mergeCell ref="D8:E8"/>
    <mergeCell ref="C7:C8"/>
    <mergeCell ref="C9:C10"/>
    <mergeCell ref="H13:H14"/>
    <mergeCell ref="A5:B5"/>
    <mergeCell ref="G5:H5"/>
    <mergeCell ref="G3:H4"/>
    <mergeCell ref="H9:H10"/>
    <mergeCell ref="A11:A12"/>
    <mergeCell ref="F11:F12"/>
    <mergeCell ref="G11:G12"/>
    <mergeCell ref="H11:H12"/>
    <mergeCell ref="A9:A10"/>
    <mergeCell ref="B9:B10"/>
    <mergeCell ref="A15:A16"/>
    <mergeCell ref="F15:F16"/>
    <mergeCell ref="G15:G16"/>
    <mergeCell ref="H15:H16"/>
    <mergeCell ref="A13:A14"/>
    <mergeCell ref="F13:F14"/>
    <mergeCell ref="G13:G14"/>
    <mergeCell ref="B15:B16"/>
    <mergeCell ref="C15:C16"/>
    <mergeCell ref="H17:H18"/>
    <mergeCell ref="A19:A20"/>
    <mergeCell ref="F19:F20"/>
    <mergeCell ref="G19:G20"/>
    <mergeCell ref="H19:H20"/>
    <mergeCell ref="A17:A18"/>
    <mergeCell ref="F17:F18"/>
    <mergeCell ref="G17:G18"/>
    <mergeCell ref="B17:B18"/>
    <mergeCell ref="C17:C18"/>
    <mergeCell ref="H21:H22"/>
    <mergeCell ref="A23:A24"/>
    <mergeCell ref="F23:F24"/>
    <mergeCell ref="G23:G24"/>
    <mergeCell ref="H23:H24"/>
    <mergeCell ref="A21:A22"/>
    <mergeCell ref="F21:F22"/>
    <mergeCell ref="G21:G22"/>
    <mergeCell ref="B23:B24"/>
    <mergeCell ref="C23:C24"/>
    <mergeCell ref="H27:H28"/>
    <mergeCell ref="A25:A26"/>
    <mergeCell ref="F25:F26"/>
    <mergeCell ref="G25:G26"/>
    <mergeCell ref="A27:A28"/>
    <mergeCell ref="F27:F28"/>
    <mergeCell ref="G27:G28"/>
    <mergeCell ref="H25:H26"/>
    <mergeCell ref="B25:B26"/>
    <mergeCell ref="C25:C26"/>
    <mergeCell ref="A29:A30"/>
    <mergeCell ref="F29:F30"/>
    <mergeCell ref="G29:G30"/>
    <mergeCell ref="B29:B30"/>
    <mergeCell ref="C29:C30"/>
    <mergeCell ref="A31:A32"/>
    <mergeCell ref="F31:F32"/>
    <mergeCell ref="G31:G32"/>
    <mergeCell ref="A33:A34"/>
    <mergeCell ref="B31:B32"/>
    <mergeCell ref="C31:C32"/>
    <mergeCell ref="A35:A36"/>
    <mergeCell ref="F35:F36"/>
    <mergeCell ref="G35:G36"/>
    <mergeCell ref="A37:A38"/>
    <mergeCell ref="F37:F38"/>
    <mergeCell ref="G37:G38"/>
    <mergeCell ref="B37:B38"/>
    <mergeCell ref="C37:C38"/>
    <mergeCell ref="B35:B36"/>
    <mergeCell ref="C35:C36"/>
    <mergeCell ref="C19:C20"/>
    <mergeCell ref="D3:E3"/>
    <mergeCell ref="D4:E4"/>
    <mergeCell ref="H37:H38"/>
    <mergeCell ref="C5:F5"/>
    <mergeCell ref="H33:H34"/>
    <mergeCell ref="H35:H36"/>
    <mergeCell ref="H29:H30"/>
    <mergeCell ref="H31:H32"/>
    <mergeCell ref="F33:F34"/>
    <mergeCell ref="C21:C22"/>
    <mergeCell ref="B27:B28"/>
    <mergeCell ref="C27:C28"/>
    <mergeCell ref="B33:B34"/>
    <mergeCell ref="C33:C34"/>
    <mergeCell ref="B11:B12"/>
    <mergeCell ref="C11:C12"/>
    <mergeCell ref="B13:B14"/>
    <mergeCell ref="C13:C14"/>
    <mergeCell ref="B19:B20"/>
    <mergeCell ref="B47:B48"/>
    <mergeCell ref="C47:C48"/>
    <mergeCell ref="B49:B50"/>
    <mergeCell ref="C49:C50"/>
    <mergeCell ref="B55:B56"/>
    <mergeCell ref="C55:C56"/>
    <mergeCell ref="B57:B58"/>
    <mergeCell ref="C57:C58"/>
    <mergeCell ref="B63:B64"/>
    <mergeCell ref="C63:C64"/>
    <mergeCell ref="B65:B66"/>
    <mergeCell ref="C65:C66"/>
    <mergeCell ref="B71:B72"/>
    <mergeCell ref="C71:C72"/>
    <mergeCell ref="B75:B76"/>
    <mergeCell ref="C75:C76"/>
    <mergeCell ref="B81:B82"/>
    <mergeCell ref="C81:C82"/>
    <mergeCell ref="B83:B84"/>
    <mergeCell ref="C83:C84"/>
    <mergeCell ref="B89:B90"/>
    <mergeCell ref="C89:C90"/>
    <mergeCell ref="B91:B92"/>
    <mergeCell ref="C91:C92"/>
    <mergeCell ref="C123:C124"/>
    <mergeCell ref="B97:B98"/>
    <mergeCell ref="C97:C98"/>
    <mergeCell ref="B99:B100"/>
    <mergeCell ref="C99:C100"/>
    <mergeCell ref="B107:B108"/>
    <mergeCell ref="C107:C108"/>
    <mergeCell ref="C127:C128"/>
    <mergeCell ref="B131:B132"/>
    <mergeCell ref="B109:B110"/>
    <mergeCell ref="C109:C110"/>
    <mergeCell ref="C131:C132"/>
    <mergeCell ref="B115:B116"/>
    <mergeCell ref="C115:C116"/>
    <mergeCell ref="B117:B118"/>
    <mergeCell ref="C117:C118"/>
    <mergeCell ref="B123:B124"/>
    <mergeCell ref="A6:B6"/>
    <mergeCell ref="G6:I6"/>
    <mergeCell ref="C6:D6"/>
    <mergeCell ref="E6:F6"/>
    <mergeCell ref="B21:B22"/>
    <mergeCell ref="B133:B134"/>
    <mergeCell ref="C133:C134"/>
    <mergeCell ref="B125:B126"/>
    <mergeCell ref="C125:C126"/>
    <mergeCell ref="B127:B128"/>
  </mergeCells>
  <dataValidations count="14">
    <dataValidation allowBlank="1" showInputMessage="1" showErrorMessage="1" imeMode="hiragana" sqref="C6 E6 C5:F5 D4"/>
    <dataValidation type="list" allowBlank="1" showInputMessage="1" showErrorMessage="1" sqref="B9:B38 B45:B134">
      <formula1>$B$7:$B$8</formula1>
    </dataValidation>
    <dataValidation type="list" allowBlank="1" showInputMessage="1" showErrorMessage="1" sqref="L13 L9 L37 L35 L33 L31 L29 L27 L25 L23 L21 L19 L17 L15 L11 L133 L131 L129 L127 L125 L123 L121 L119 L117 L115 L113 L111 L109 L107 L105 L103 L101 L99 L97 L95 L93 L91 L89 L87 L85 L83 L81 L79 L77 L75 L73 L71 L69 L67 L65 L63 L61 L59 L57 L55 L53 L51 L49 L45 L47">
      <formula1>$S$1:$S$7</formula1>
    </dataValidation>
    <dataValidation allowBlank="1" showInputMessage="1" showErrorMessage="1" imeMode="halfKatakana" sqref="D9:E9 D11:E11 D13:E13 D15:E15 D17:E17 D19:E19 D21:E21 D23:E23 D25:E25 D27:E27 D29:E29 D31:E31 D33:E33 D35:E35 D37:E37 D45:E45 D47:E47 D49:E49 D51:E51 D53:E53 D55:E55 D57:E57 D59:E59 D61:E61 D63:E63 D65:E65 D67:E67 D69:E69 D71:E71 D73:E73 D75:E75 D77:E77 D79:E79 D81:E81 D83:E83 D85:E85 D87:E87 D89:E89 D91:E91 D93:E93 D95:E95 D97:E97 D99:E99 D101:E101 D103:E103 D105:E105 D107:E107 D109:E109 D111:E111 D113:E113 D115:E115 D117:E117 D119:E119 D121:E121 D123:E123 D125:E125 D127:E127 D129:E129 D131:E131 D133:E133 D3:E3"/>
    <dataValidation allowBlank="1" showInputMessage="1" showErrorMessage="1" imeMode="disabled" sqref="C9:C38 L60 L62 L64 L66 L68 L70 L72 L74 L76 L78 L80 L82 F45:G134 C45:C134 F9:G38 L84 L86 L88 L90 L92 L94 L96 L98 L100 L102 L104 L106 L108 L110 L112 L114 L116 L118 L120 I16:J16 I18:J18 I20:J20 I22:J22 I24:J24 I26:J26 I28:J28 I30:J30 I32:J32 I34:J34 I36:J36 I38:J38 M29 I12:J12 I14:J14 L122 L124 L126 L128 L130 L132 L20 M31 M23 M25 M27 J5:N5 I10:M10 L12:M12 L14:M14 L16:M16 L18:M18 L22 L24 L28 L26 L30 L32 L34 L36 L38 L134 L46 L48 L50 L52 L54 L56 L58 I46:J46 I48:J48 I50:J50 I52:J52 I54:J54 I56:J56 I58:J58 I60:J60 I62:J62 I64:J64 I66:J66 I68:J68 I70:J70 I72:J72 I74:J74 I76:J76"/>
    <dataValidation allowBlank="1" showInputMessage="1" showErrorMessage="1" imeMode="disabled" sqref="I78:J78 I80:J80 I82:J82 I84:J84 I86:J86 I88:J88 I90:J90 I92:J92 I94:J94 I96:J96 I98:J98 I100:J100 I102:J102 I104:J104 I106:J106 I108:J108 I110:J110 I112:J112 I114:J114 I116:J116 I118:J118 I120:J120 I122:J122 I124:J124 I126:J126 I128:J128 I130:J130 I132:J132 I134:J134"/>
    <dataValidation type="list" allowBlank="1" showInputMessage="1" showErrorMessage="1" sqref="M17 M20 M35 M32 M28 M26 M24">
      <formula1>$S$1:$S$16</formula1>
    </dataValidation>
    <dataValidation type="list" allowBlank="1" showInputMessage="1" showErrorMessage="1" sqref="M15 M13 M11 M30">
      <formula1>$S$1:$S$17</formula1>
    </dataValidation>
    <dataValidation type="list" allowBlank="1" showInputMessage="1" showErrorMessage="1" sqref="J41:K41">
      <formula1>$W$2:$W$14</formula1>
    </dataValidation>
    <dataValidation type="list" allowBlank="1" showInputMessage="1" showErrorMessage="1" sqref="K25">
      <formula1>$Q$1:$Q$18</formula1>
    </dataValidation>
    <dataValidation type="list" allowBlank="1" showInputMessage="1" showErrorMessage="1" sqref="K59 K47 K49 K51 K53 K55 K57 K61">
      <formula1>$Q$20:$Q$33</formula1>
    </dataValidation>
    <dataValidation type="whole" allowBlank="1" showInputMessage="1" showErrorMessage="1" imeMode="disabled" sqref="C4">
      <formula1>1</formula1>
      <formula2>100</formula2>
    </dataValidation>
    <dataValidation type="list" allowBlank="1" showInputMessage="1" showErrorMessage="1" sqref="K29 K31">
      <formula1>$Q$12:$Q$21</formula1>
    </dataValidation>
    <dataValidation type="list" allowBlank="1" showInputMessage="1" showErrorMessage="1" sqref="I133:J133 I119:J119 I125:J125 I131:J131 I129:J129 I123:J123 I127:J127 I121:J121 I25:J25 I27:J27 I29:J29 I31:J31 I33:J33 I35:J35 I37:J37 I45:J45 I47:J47 I49:J49 I51:J51 I53:J53 I55:J55 I57:J57 I59:J59 I61:J61 I63:J63 I65:J65 I67:J67 I69:J69 I71:J71 I73:J73 I75:J75 I77:J77 I79:J79 I81:J81 I83:J83 I85:J85 I87:J87 I89:J89 I91:J91 I93:J93 I95:J95 I97:J97 I99:J99 I101:J101 I103:J103 I105:J105 I107:J107 I109:J109 I111:J111 I113:J113 I115:J115 I117:J117">
      <formula1>$Q$1:$Q$23</formula1>
    </dataValidation>
  </dataValidations>
  <printOptions horizontalCentered="1"/>
  <pageMargins left="0.3937007874015748" right="0.3937007874015748" top="0.5905511811023623" bottom="0.3937007874015748" header="0.5905511811023623" footer="0.3937007874015748"/>
  <pageSetup horizontalDpi="300" verticalDpi="300" orientation="portrait" paperSize="9" r:id="rId5"/>
  <headerFooter alignWithMargins="0">
    <oddFooter>&amp;C- &amp;P -</oddFooter>
  </headerFooter>
  <rowBreaks count="3" manualBreakCount="3">
    <brk id="44" max="13" man="1"/>
    <brk id="74" max="13" man="1"/>
    <brk id="104" max="13" man="1"/>
  </rowBreaks>
  <drawing r:id="rId3"/>
  <legacyDrawing r:id="rId2"/>
  <picture r:id="rId4"/>
</worksheet>
</file>

<file path=xl/worksheets/sheet3.xml><?xml version="1.0" encoding="utf-8"?>
<worksheet xmlns="http://schemas.openxmlformats.org/spreadsheetml/2006/main" xmlns:r="http://schemas.openxmlformats.org/officeDocument/2006/relationships">
  <sheetPr codeName="Sheet2"/>
  <dimension ref="A1:U787"/>
  <sheetViews>
    <sheetView zoomScalePageLayoutView="0" workbookViewId="0" topLeftCell="C1">
      <pane ySplit="2" topLeftCell="A33" activePane="bottomLeft" state="frozen"/>
      <selection pane="topLeft" activeCell="A1" sqref="A1"/>
      <selection pane="bottomLeft" activeCell="T58" sqref="T58"/>
    </sheetView>
  </sheetViews>
  <sheetFormatPr defaultColWidth="8" defaultRowHeight="15"/>
  <cols>
    <col min="1" max="1" width="6.19921875" style="28" customWidth="1"/>
    <col min="2" max="2" width="10" style="17" hidden="1" customWidth="1"/>
    <col min="3" max="6" width="10" style="17" customWidth="1"/>
    <col min="7" max="7" width="5" style="17" customWidth="1"/>
    <col min="8" max="8" width="3.69921875" style="35" customWidth="1"/>
    <col min="9" max="9" width="6.19921875" style="27" customWidth="1"/>
    <col min="10" max="10" width="10" style="17" hidden="1" customWidth="1"/>
    <col min="11" max="14" width="10" style="17" customWidth="1"/>
    <col min="15" max="15" width="5" style="17" customWidth="1"/>
    <col min="16" max="16" width="3.69921875" style="105" customWidth="1"/>
    <col min="17" max="17" width="7.5" style="97" customWidth="1"/>
    <col min="18" max="19" width="9.3984375" style="98" customWidth="1"/>
    <col min="20" max="20" width="32.5" style="99" customWidth="1"/>
    <col min="21" max="21" width="15" style="100" customWidth="1"/>
    <col min="22" max="16384" width="8" style="17" customWidth="1"/>
  </cols>
  <sheetData>
    <row r="1" spans="1:21" ht="21.75" customHeight="1">
      <c r="A1" s="241" t="s">
        <v>101</v>
      </c>
      <c r="B1" s="241"/>
      <c r="C1" s="241"/>
      <c r="D1" s="241"/>
      <c r="E1" s="241"/>
      <c r="F1" s="241"/>
      <c r="G1" s="241"/>
      <c r="I1" s="242" t="s">
        <v>102</v>
      </c>
      <c r="J1" s="242"/>
      <c r="K1" s="242"/>
      <c r="L1" s="242"/>
      <c r="M1" s="242"/>
      <c r="N1" s="242"/>
      <c r="O1" s="242"/>
      <c r="P1" s="101"/>
      <c r="Q1" s="79" t="s">
        <v>139</v>
      </c>
      <c r="R1" s="80" t="s">
        <v>141</v>
      </c>
      <c r="S1" s="80" t="s">
        <v>142</v>
      </c>
      <c r="T1" s="81" t="s">
        <v>144</v>
      </c>
      <c r="U1" s="82" t="s">
        <v>145</v>
      </c>
    </row>
    <row r="2" spans="1:21" s="31" customFormat="1" ht="22.5" customHeight="1">
      <c r="A2" s="29" t="s">
        <v>80</v>
      </c>
      <c r="B2" s="30" t="s">
        <v>7</v>
      </c>
      <c r="C2" s="30" t="s">
        <v>8</v>
      </c>
      <c r="D2" s="30" t="s">
        <v>9</v>
      </c>
      <c r="E2" s="30" t="s">
        <v>81</v>
      </c>
      <c r="F2" s="30" t="s">
        <v>82</v>
      </c>
      <c r="G2" s="30" t="s">
        <v>10</v>
      </c>
      <c r="H2" s="34"/>
      <c r="I2" s="32" t="s">
        <v>71</v>
      </c>
      <c r="J2" s="33" t="s">
        <v>72</v>
      </c>
      <c r="K2" s="33" t="s">
        <v>73</v>
      </c>
      <c r="L2" s="33" t="s">
        <v>74</v>
      </c>
      <c r="M2" s="33" t="s">
        <v>75</v>
      </c>
      <c r="N2" s="33" t="s">
        <v>76</v>
      </c>
      <c r="O2" s="33" t="s">
        <v>77</v>
      </c>
      <c r="P2" s="102"/>
      <c r="Q2" s="83">
        <v>1</v>
      </c>
      <c r="R2" s="84" t="s">
        <v>282</v>
      </c>
      <c r="S2" s="84" t="s">
        <v>103</v>
      </c>
      <c r="T2" s="85" t="s">
        <v>283</v>
      </c>
      <c r="U2" s="86" t="s">
        <v>146</v>
      </c>
    </row>
    <row r="3" spans="1:21" ht="15.75">
      <c r="A3"/>
      <c r="B3"/>
      <c r="C3"/>
      <c r="D3"/>
      <c r="E3"/>
      <c r="F3"/>
      <c r="G3" s="68"/>
      <c r="I3"/>
      <c r="J3"/>
      <c r="K3"/>
      <c r="L3"/>
      <c r="M3"/>
      <c r="N3"/>
      <c r="O3" s="68"/>
      <c r="P3" s="103"/>
      <c r="Q3" s="87">
        <v>2</v>
      </c>
      <c r="R3" s="88" t="s">
        <v>284</v>
      </c>
      <c r="S3" s="88" t="s">
        <v>2</v>
      </c>
      <c r="T3" s="89" t="s">
        <v>285</v>
      </c>
      <c r="U3" s="90" t="s">
        <v>147</v>
      </c>
    </row>
    <row r="4" spans="1:21" ht="15.75">
      <c r="A4"/>
      <c r="B4"/>
      <c r="C4"/>
      <c r="D4"/>
      <c r="E4"/>
      <c r="F4"/>
      <c r="G4" s="68"/>
      <c r="I4"/>
      <c r="J4"/>
      <c r="K4"/>
      <c r="L4"/>
      <c r="M4"/>
      <c r="N4"/>
      <c r="O4" s="68"/>
      <c r="P4" s="103"/>
      <c r="Q4" s="87">
        <v>3</v>
      </c>
      <c r="R4" s="88" t="s">
        <v>286</v>
      </c>
      <c r="S4" s="88" t="s">
        <v>105</v>
      </c>
      <c r="T4" s="89" t="s">
        <v>287</v>
      </c>
      <c r="U4" s="90" t="s">
        <v>148</v>
      </c>
    </row>
    <row r="5" spans="1:21" ht="15.75">
      <c r="A5"/>
      <c r="B5"/>
      <c r="C5"/>
      <c r="D5"/>
      <c r="E5"/>
      <c r="F5"/>
      <c r="G5" s="68"/>
      <c r="I5"/>
      <c r="J5"/>
      <c r="K5"/>
      <c r="L5"/>
      <c r="M5"/>
      <c r="N5"/>
      <c r="O5" s="68"/>
      <c r="P5" s="103"/>
      <c r="Q5" s="87">
        <v>4</v>
      </c>
      <c r="R5" s="88" t="s">
        <v>90</v>
      </c>
      <c r="S5" s="88" t="s">
        <v>104</v>
      </c>
      <c r="T5" s="89" t="s">
        <v>288</v>
      </c>
      <c r="U5" s="90" t="s">
        <v>149</v>
      </c>
    </row>
    <row r="6" spans="1:21" ht="15.75">
      <c r="A6"/>
      <c r="B6"/>
      <c r="C6"/>
      <c r="D6"/>
      <c r="E6"/>
      <c r="F6"/>
      <c r="G6" s="68"/>
      <c r="I6"/>
      <c r="J6"/>
      <c r="K6"/>
      <c r="L6"/>
      <c r="M6"/>
      <c r="N6"/>
      <c r="O6" s="68"/>
      <c r="P6" s="103"/>
      <c r="Q6" s="87">
        <v>5</v>
      </c>
      <c r="R6" s="88" t="s">
        <v>289</v>
      </c>
      <c r="S6" s="88" t="s">
        <v>290</v>
      </c>
      <c r="T6" s="89" t="s">
        <v>291</v>
      </c>
      <c r="U6" s="90" t="s">
        <v>150</v>
      </c>
    </row>
    <row r="7" spans="1:21" ht="15.75">
      <c r="A7"/>
      <c r="B7"/>
      <c r="C7"/>
      <c r="D7"/>
      <c r="E7"/>
      <c r="F7"/>
      <c r="G7" s="68"/>
      <c r="I7"/>
      <c r="J7"/>
      <c r="K7"/>
      <c r="L7"/>
      <c r="M7"/>
      <c r="N7"/>
      <c r="O7" s="68"/>
      <c r="P7" s="103"/>
      <c r="Q7" s="87">
        <v>6</v>
      </c>
      <c r="R7" s="88" t="s">
        <v>292</v>
      </c>
      <c r="S7" s="88" t="s">
        <v>4</v>
      </c>
      <c r="T7" s="89" t="s">
        <v>293</v>
      </c>
      <c r="U7" s="90" t="s">
        <v>151</v>
      </c>
    </row>
    <row r="8" spans="1:21" ht="15.75">
      <c r="A8"/>
      <c r="B8"/>
      <c r="C8"/>
      <c r="D8"/>
      <c r="E8"/>
      <c r="F8"/>
      <c r="G8" s="68"/>
      <c r="I8"/>
      <c r="J8"/>
      <c r="K8"/>
      <c r="L8"/>
      <c r="M8"/>
      <c r="N8"/>
      <c r="O8" s="68"/>
      <c r="P8" s="103"/>
      <c r="Q8" s="87">
        <v>7</v>
      </c>
      <c r="R8" s="88" t="s">
        <v>294</v>
      </c>
      <c r="S8" s="88" t="s">
        <v>106</v>
      </c>
      <c r="T8" s="89" t="s">
        <v>295</v>
      </c>
      <c r="U8" s="90" t="s">
        <v>152</v>
      </c>
    </row>
    <row r="9" spans="1:21" ht="14.25">
      <c r="A9"/>
      <c r="B9"/>
      <c r="C9"/>
      <c r="D9"/>
      <c r="E9"/>
      <c r="F9"/>
      <c r="G9" s="68"/>
      <c r="I9"/>
      <c r="J9"/>
      <c r="K9"/>
      <c r="L9"/>
      <c r="M9"/>
      <c r="N9"/>
      <c r="O9" s="68"/>
      <c r="P9" s="103"/>
      <c r="Q9" s="87">
        <v>8</v>
      </c>
      <c r="R9" s="88" t="s">
        <v>296</v>
      </c>
      <c r="S9" s="88" t="s">
        <v>107</v>
      </c>
      <c r="T9" s="89" t="s">
        <v>297</v>
      </c>
      <c r="U9" s="90" t="s">
        <v>153</v>
      </c>
    </row>
    <row r="10" spans="1:21" ht="14.25">
      <c r="A10"/>
      <c r="B10"/>
      <c r="C10"/>
      <c r="D10"/>
      <c r="E10"/>
      <c r="F10"/>
      <c r="G10" s="68"/>
      <c r="I10"/>
      <c r="J10"/>
      <c r="K10"/>
      <c r="L10"/>
      <c r="M10"/>
      <c r="N10"/>
      <c r="O10" s="68"/>
      <c r="P10" s="103"/>
      <c r="Q10" s="87">
        <v>9</v>
      </c>
      <c r="R10" s="88" t="s">
        <v>298</v>
      </c>
      <c r="S10" s="88" t="s">
        <v>5</v>
      </c>
      <c r="T10" s="89" t="s">
        <v>299</v>
      </c>
      <c r="U10" s="90" t="s">
        <v>154</v>
      </c>
    </row>
    <row r="11" spans="1:21" ht="14.25">
      <c r="A11"/>
      <c r="B11"/>
      <c r="C11"/>
      <c r="D11"/>
      <c r="E11"/>
      <c r="F11"/>
      <c r="G11" s="68"/>
      <c r="I11"/>
      <c r="J11"/>
      <c r="K11"/>
      <c r="L11"/>
      <c r="M11"/>
      <c r="N11"/>
      <c r="O11" s="68"/>
      <c r="P11" s="103"/>
      <c r="Q11" s="87">
        <v>10</v>
      </c>
      <c r="R11" s="88" t="s">
        <v>92</v>
      </c>
      <c r="S11" s="88" t="s">
        <v>108</v>
      </c>
      <c r="T11" s="89" t="s">
        <v>300</v>
      </c>
      <c r="U11" s="90" t="s">
        <v>155</v>
      </c>
    </row>
    <row r="12" spans="1:21" ht="14.25">
      <c r="A12"/>
      <c r="B12"/>
      <c r="C12"/>
      <c r="D12"/>
      <c r="E12"/>
      <c r="F12"/>
      <c r="G12" s="68"/>
      <c r="I12"/>
      <c r="J12"/>
      <c r="K12"/>
      <c r="L12"/>
      <c r="M12"/>
      <c r="N12"/>
      <c r="O12" s="68"/>
      <c r="P12" s="103"/>
      <c r="Q12" s="87">
        <v>11</v>
      </c>
      <c r="R12" s="88" t="s">
        <v>91</v>
      </c>
      <c r="S12" s="88" t="s">
        <v>109</v>
      </c>
      <c r="T12" s="89" t="s">
        <v>301</v>
      </c>
      <c r="U12" s="90" t="s">
        <v>156</v>
      </c>
    </row>
    <row r="13" spans="1:21" ht="14.25">
      <c r="A13"/>
      <c r="B13"/>
      <c r="C13"/>
      <c r="D13"/>
      <c r="E13"/>
      <c r="F13"/>
      <c r="G13" s="68"/>
      <c r="O13" s="69"/>
      <c r="P13" s="104"/>
      <c r="Q13" s="87">
        <v>12</v>
      </c>
      <c r="R13" s="88" t="s">
        <v>302</v>
      </c>
      <c r="S13" s="88" t="s">
        <v>303</v>
      </c>
      <c r="T13" s="89" t="s">
        <v>304</v>
      </c>
      <c r="U13" s="90" t="s">
        <v>157</v>
      </c>
    </row>
    <row r="14" spans="1:21" ht="14.25">
      <c r="A14"/>
      <c r="B14"/>
      <c r="C14"/>
      <c r="D14"/>
      <c r="E14"/>
      <c r="F14"/>
      <c r="G14" s="68"/>
      <c r="O14" s="69"/>
      <c r="P14" s="104"/>
      <c r="Q14" s="87">
        <v>13</v>
      </c>
      <c r="R14" s="88" t="s">
        <v>158</v>
      </c>
      <c r="S14" s="88" t="s">
        <v>305</v>
      </c>
      <c r="T14" s="89" t="s">
        <v>306</v>
      </c>
      <c r="U14" s="90" t="s">
        <v>159</v>
      </c>
    </row>
    <row r="15" spans="1:21" ht="14.25">
      <c r="A15"/>
      <c r="B15"/>
      <c r="C15"/>
      <c r="D15"/>
      <c r="E15"/>
      <c r="F15"/>
      <c r="G15" s="68"/>
      <c r="Q15" s="87">
        <v>14</v>
      </c>
      <c r="R15" s="88" t="s">
        <v>307</v>
      </c>
      <c r="S15" s="88" t="s">
        <v>308</v>
      </c>
      <c r="T15" s="89" t="s">
        <v>309</v>
      </c>
      <c r="U15" s="90" t="s">
        <v>160</v>
      </c>
    </row>
    <row r="16" spans="1:21" ht="14.25">
      <c r="A16"/>
      <c r="B16"/>
      <c r="C16"/>
      <c r="D16"/>
      <c r="E16"/>
      <c r="F16"/>
      <c r="G16" s="68"/>
      <c r="Q16" s="87">
        <v>15</v>
      </c>
      <c r="R16" s="88" t="s">
        <v>310</v>
      </c>
      <c r="S16" s="88" t="s">
        <v>311</v>
      </c>
      <c r="T16" s="89" t="s">
        <v>312</v>
      </c>
      <c r="U16" s="90" t="s">
        <v>161</v>
      </c>
    </row>
    <row r="17" spans="17:21" ht="14.25">
      <c r="Q17" s="87">
        <v>16</v>
      </c>
      <c r="R17" s="88" t="s">
        <v>313</v>
      </c>
      <c r="S17" s="88" t="s">
        <v>314</v>
      </c>
      <c r="T17" s="89" t="s">
        <v>315</v>
      </c>
      <c r="U17" s="90" t="s">
        <v>162</v>
      </c>
    </row>
    <row r="18" spans="17:21" ht="14.25">
      <c r="Q18" s="87">
        <v>17</v>
      </c>
      <c r="R18" s="88" t="s">
        <v>316</v>
      </c>
      <c r="S18" s="88" t="s">
        <v>110</v>
      </c>
      <c r="T18" s="89" t="s">
        <v>317</v>
      </c>
      <c r="U18" s="90" t="s">
        <v>163</v>
      </c>
    </row>
    <row r="19" spans="17:21" ht="14.25">
      <c r="Q19" s="87">
        <v>18</v>
      </c>
      <c r="R19" s="88" t="s">
        <v>318</v>
      </c>
      <c r="S19" s="88" t="s">
        <v>319</v>
      </c>
      <c r="T19" s="89" t="s">
        <v>320</v>
      </c>
      <c r="U19" s="90" t="s">
        <v>164</v>
      </c>
    </row>
    <row r="20" spans="17:21" ht="14.25">
      <c r="Q20" s="87">
        <v>19</v>
      </c>
      <c r="R20" s="88" t="s">
        <v>321</v>
      </c>
      <c r="S20" s="88" t="s">
        <v>100</v>
      </c>
      <c r="T20" s="89" t="s">
        <v>322</v>
      </c>
      <c r="U20" s="90" t="s">
        <v>165</v>
      </c>
    </row>
    <row r="21" spans="17:21" ht="14.25">
      <c r="Q21" s="87">
        <v>20</v>
      </c>
      <c r="R21" s="88" t="s">
        <v>323</v>
      </c>
      <c r="S21" s="88" t="s">
        <v>111</v>
      </c>
      <c r="T21" s="89" t="s">
        <v>324</v>
      </c>
      <c r="U21" s="90" t="s">
        <v>166</v>
      </c>
    </row>
    <row r="22" spans="17:21" ht="14.25">
      <c r="Q22" s="87">
        <v>21</v>
      </c>
      <c r="R22" s="88" t="s">
        <v>325</v>
      </c>
      <c r="S22" s="88" t="s">
        <v>112</v>
      </c>
      <c r="T22" s="89" t="s">
        <v>326</v>
      </c>
      <c r="U22" s="90" t="s">
        <v>167</v>
      </c>
    </row>
    <row r="23" spans="17:21" ht="14.25">
      <c r="Q23" s="87">
        <v>22</v>
      </c>
      <c r="R23" s="88" t="s">
        <v>327</v>
      </c>
      <c r="S23" s="88" t="s">
        <v>328</v>
      </c>
      <c r="T23" s="89" t="s">
        <v>329</v>
      </c>
      <c r="U23" s="90" t="s">
        <v>168</v>
      </c>
    </row>
    <row r="24" spans="17:21" ht="14.25">
      <c r="Q24" s="87">
        <v>23</v>
      </c>
      <c r="R24" s="88" t="s">
        <v>330</v>
      </c>
      <c r="S24" s="88" t="s">
        <v>113</v>
      </c>
      <c r="T24" s="89" t="s">
        <v>331</v>
      </c>
      <c r="U24" s="90" t="s">
        <v>169</v>
      </c>
    </row>
    <row r="25" spans="17:21" ht="14.25">
      <c r="Q25" s="87">
        <v>24</v>
      </c>
      <c r="R25" s="88" t="s">
        <v>332</v>
      </c>
      <c r="S25" s="88" t="s">
        <v>114</v>
      </c>
      <c r="T25" s="89" t="s">
        <v>333</v>
      </c>
      <c r="U25" s="90" t="s">
        <v>170</v>
      </c>
    </row>
    <row r="26" spans="17:21" ht="14.25">
      <c r="Q26" s="87">
        <v>25</v>
      </c>
      <c r="R26" s="88" t="s">
        <v>334</v>
      </c>
      <c r="S26" s="88" t="s">
        <v>335</v>
      </c>
      <c r="T26" s="89" t="s">
        <v>336</v>
      </c>
      <c r="U26" s="90" t="s">
        <v>171</v>
      </c>
    </row>
    <row r="27" spans="17:21" ht="14.25">
      <c r="Q27" s="87">
        <v>26</v>
      </c>
      <c r="R27" s="88" t="s">
        <v>337</v>
      </c>
      <c r="S27" s="88" t="s">
        <v>338</v>
      </c>
      <c r="T27" s="89" t="s">
        <v>339</v>
      </c>
      <c r="U27" s="90" t="s">
        <v>172</v>
      </c>
    </row>
    <row r="28" spans="17:21" ht="14.25">
      <c r="Q28" s="87">
        <v>27</v>
      </c>
      <c r="R28" s="88" t="s">
        <v>93</v>
      </c>
      <c r="S28" s="88" t="s">
        <v>115</v>
      </c>
      <c r="T28" s="89" t="s">
        <v>340</v>
      </c>
      <c r="U28" s="90" t="s">
        <v>173</v>
      </c>
    </row>
    <row r="29" spans="17:21" ht="14.25">
      <c r="Q29" s="87">
        <v>28</v>
      </c>
      <c r="R29" s="88" t="s">
        <v>341</v>
      </c>
      <c r="S29" s="88" t="s">
        <v>342</v>
      </c>
      <c r="T29" s="89" t="s">
        <v>343</v>
      </c>
      <c r="U29" s="90" t="s">
        <v>174</v>
      </c>
    </row>
    <row r="30" spans="17:21" ht="14.25">
      <c r="Q30" s="87">
        <v>29</v>
      </c>
      <c r="R30" s="88" t="s">
        <v>98</v>
      </c>
      <c r="S30" s="88" t="s">
        <v>344</v>
      </c>
      <c r="T30" s="89" t="s">
        <v>345</v>
      </c>
      <c r="U30" s="90" t="s">
        <v>175</v>
      </c>
    </row>
    <row r="31" spans="17:21" ht="14.25">
      <c r="Q31" s="87">
        <v>30</v>
      </c>
      <c r="R31" s="88" t="s">
        <v>346</v>
      </c>
      <c r="S31" s="88" t="s">
        <v>347</v>
      </c>
      <c r="T31" s="89" t="s">
        <v>348</v>
      </c>
      <c r="U31" s="90" t="s">
        <v>176</v>
      </c>
    </row>
    <row r="32" spans="17:21" ht="14.25">
      <c r="Q32" s="87">
        <v>31</v>
      </c>
      <c r="R32" s="88" t="s">
        <v>349</v>
      </c>
      <c r="S32" s="88" t="s">
        <v>350</v>
      </c>
      <c r="T32" s="89" t="s">
        <v>351</v>
      </c>
      <c r="U32" s="90" t="s">
        <v>177</v>
      </c>
    </row>
    <row r="33" spans="17:21" ht="14.25">
      <c r="Q33" s="87">
        <v>32</v>
      </c>
      <c r="R33" s="88" t="s">
        <v>352</v>
      </c>
      <c r="S33" s="88" t="s">
        <v>353</v>
      </c>
      <c r="T33" s="89" t="s">
        <v>354</v>
      </c>
      <c r="U33" s="90" t="s">
        <v>178</v>
      </c>
    </row>
    <row r="34" spans="17:21" ht="14.25">
      <c r="Q34" s="87">
        <v>33</v>
      </c>
      <c r="R34" s="88" t="s">
        <v>355</v>
      </c>
      <c r="S34" s="88" t="s">
        <v>356</v>
      </c>
      <c r="T34" s="89" t="s">
        <v>357</v>
      </c>
      <c r="U34" s="90" t="s">
        <v>179</v>
      </c>
    </row>
    <row r="35" spans="17:21" ht="14.25">
      <c r="Q35" s="87">
        <v>34</v>
      </c>
      <c r="R35" s="88" t="s">
        <v>358</v>
      </c>
      <c r="S35" s="88" t="s">
        <v>359</v>
      </c>
      <c r="T35" s="89" t="s">
        <v>360</v>
      </c>
      <c r="U35" s="90" t="s">
        <v>180</v>
      </c>
    </row>
    <row r="36" spans="17:21" ht="14.25">
      <c r="Q36" s="87">
        <v>35</v>
      </c>
      <c r="R36" s="88" t="s">
        <v>361</v>
      </c>
      <c r="S36" s="88" t="s">
        <v>362</v>
      </c>
      <c r="T36" s="89" t="s">
        <v>363</v>
      </c>
      <c r="U36" s="90" t="s">
        <v>181</v>
      </c>
    </row>
    <row r="37" spans="17:21" ht="14.25">
      <c r="Q37" s="87">
        <v>36</v>
      </c>
      <c r="R37" s="88" t="s">
        <v>364</v>
      </c>
      <c r="S37" s="88" t="s">
        <v>365</v>
      </c>
      <c r="T37" s="89" t="s">
        <v>366</v>
      </c>
      <c r="U37" s="90" t="s">
        <v>182</v>
      </c>
    </row>
    <row r="38" spans="17:21" ht="14.25">
      <c r="Q38" s="87">
        <v>37</v>
      </c>
      <c r="R38" s="88" t="s">
        <v>183</v>
      </c>
      <c r="S38" s="88" t="s">
        <v>367</v>
      </c>
      <c r="T38" s="89" t="s">
        <v>368</v>
      </c>
      <c r="U38" s="90" t="s">
        <v>184</v>
      </c>
    </row>
    <row r="39" spans="17:21" ht="14.25">
      <c r="Q39" s="87">
        <v>38</v>
      </c>
      <c r="R39" s="88" t="s">
        <v>185</v>
      </c>
      <c r="S39" s="88" t="s">
        <v>369</v>
      </c>
      <c r="T39" s="89" t="s">
        <v>370</v>
      </c>
      <c r="U39" s="90" t="s">
        <v>186</v>
      </c>
    </row>
    <row r="40" spans="17:21" ht="14.25">
      <c r="Q40" s="87">
        <v>39</v>
      </c>
      <c r="R40" s="88" t="s">
        <v>371</v>
      </c>
      <c r="S40" s="88" t="s">
        <v>372</v>
      </c>
      <c r="T40" s="89" t="s">
        <v>373</v>
      </c>
      <c r="U40" s="90" t="s">
        <v>187</v>
      </c>
    </row>
    <row r="41" spans="17:21" ht="14.25">
      <c r="Q41" s="87">
        <v>40</v>
      </c>
      <c r="R41" s="88" t="s">
        <v>374</v>
      </c>
      <c r="S41" s="88" t="s">
        <v>375</v>
      </c>
      <c r="T41" s="89" t="s">
        <v>376</v>
      </c>
      <c r="U41" s="90" t="s">
        <v>188</v>
      </c>
    </row>
    <row r="42" spans="17:21" ht="14.25">
      <c r="Q42" s="87">
        <v>41</v>
      </c>
      <c r="R42" s="88" t="s">
        <v>377</v>
      </c>
      <c r="S42" s="88" t="s">
        <v>378</v>
      </c>
      <c r="T42" s="89" t="s">
        <v>379</v>
      </c>
      <c r="U42" s="90" t="s">
        <v>189</v>
      </c>
    </row>
    <row r="43" spans="17:21" ht="14.25">
      <c r="Q43" s="87">
        <v>42</v>
      </c>
      <c r="R43" s="88" t="s">
        <v>380</v>
      </c>
      <c r="S43" s="88" t="s">
        <v>381</v>
      </c>
      <c r="T43" s="89" t="s">
        <v>382</v>
      </c>
      <c r="U43" s="90" t="s">
        <v>190</v>
      </c>
    </row>
    <row r="44" spans="17:21" ht="14.25">
      <c r="Q44" s="87">
        <v>43</v>
      </c>
      <c r="R44" s="88" t="s">
        <v>383</v>
      </c>
      <c r="S44" s="88" t="s">
        <v>116</v>
      </c>
      <c r="T44" s="89" t="s">
        <v>384</v>
      </c>
      <c r="U44" s="90" t="s">
        <v>191</v>
      </c>
    </row>
    <row r="45" spans="17:21" ht="14.25">
      <c r="Q45" s="87">
        <v>44</v>
      </c>
      <c r="R45" s="88" t="s">
        <v>192</v>
      </c>
      <c r="S45" s="88" t="s">
        <v>385</v>
      </c>
      <c r="T45" s="89" t="s">
        <v>386</v>
      </c>
      <c r="U45" s="90" t="s">
        <v>193</v>
      </c>
    </row>
    <row r="46" spans="17:21" ht="14.25">
      <c r="Q46" s="87">
        <v>45</v>
      </c>
      <c r="R46" s="88" t="s">
        <v>387</v>
      </c>
      <c r="S46" s="88" t="s">
        <v>388</v>
      </c>
      <c r="T46" s="89" t="s">
        <v>389</v>
      </c>
      <c r="U46" s="90" t="s">
        <v>194</v>
      </c>
    </row>
    <row r="47" spans="17:21" ht="14.25">
      <c r="Q47" s="87">
        <v>46</v>
      </c>
      <c r="R47" s="88" t="s">
        <v>390</v>
      </c>
      <c r="S47" s="88" t="s">
        <v>391</v>
      </c>
      <c r="T47" s="89" t="s">
        <v>392</v>
      </c>
      <c r="U47" s="90" t="s">
        <v>195</v>
      </c>
    </row>
    <row r="48" spans="17:21" ht="14.25">
      <c r="Q48" s="87">
        <v>47</v>
      </c>
      <c r="R48" s="88" t="s">
        <v>393</v>
      </c>
      <c r="S48" s="88" t="s">
        <v>394</v>
      </c>
      <c r="T48" s="89" t="s">
        <v>395</v>
      </c>
      <c r="U48" s="90" t="s">
        <v>196</v>
      </c>
    </row>
    <row r="49" spans="17:21" ht="14.25">
      <c r="Q49" s="87">
        <v>48</v>
      </c>
      <c r="R49" s="88" t="s">
        <v>197</v>
      </c>
      <c r="S49" s="88" t="s">
        <v>396</v>
      </c>
      <c r="T49" s="89" t="s">
        <v>397</v>
      </c>
      <c r="U49" s="90" t="s">
        <v>198</v>
      </c>
    </row>
    <row r="50" spans="17:21" ht="14.25">
      <c r="Q50" s="87">
        <v>49</v>
      </c>
      <c r="R50" s="88" t="s">
        <v>199</v>
      </c>
      <c r="S50" s="88" t="s">
        <v>117</v>
      </c>
      <c r="T50" s="89" t="s">
        <v>398</v>
      </c>
      <c r="U50" s="90" t="s">
        <v>200</v>
      </c>
    </row>
    <row r="51" spans="17:21" ht="14.25">
      <c r="Q51" s="87">
        <v>50</v>
      </c>
      <c r="R51" s="88" t="s">
        <v>399</v>
      </c>
      <c r="S51" s="88" t="s">
        <v>400</v>
      </c>
      <c r="T51" s="89" t="s">
        <v>401</v>
      </c>
      <c r="U51" s="90" t="s">
        <v>201</v>
      </c>
    </row>
    <row r="52" spans="17:21" ht="14.25">
      <c r="Q52" s="87">
        <v>51</v>
      </c>
      <c r="R52" s="88" t="s">
        <v>402</v>
      </c>
      <c r="S52" s="88" t="s">
        <v>403</v>
      </c>
      <c r="T52" s="89" t="s">
        <v>404</v>
      </c>
      <c r="U52" s="90" t="s">
        <v>202</v>
      </c>
    </row>
    <row r="53" spans="17:21" ht="14.25">
      <c r="Q53" s="87">
        <v>52</v>
      </c>
      <c r="R53" s="88" t="s">
        <v>95</v>
      </c>
      <c r="S53" s="88" t="s">
        <v>118</v>
      </c>
      <c r="T53" s="89" t="s">
        <v>405</v>
      </c>
      <c r="U53" s="90" t="s">
        <v>203</v>
      </c>
    </row>
    <row r="54" spans="17:21" ht="14.25">
      <c r="Q54" s="87">
        <v>53</v>
      </c>
      <c r="R54" s="88" t="s">
        <v>99</v>
      </c>
      <c r="S54" s="88" t="s">
        <v>406</v>
      </c>
      <c r="T54" s="89" t="s">
        <v>555</v>
      </c>
      <c r="U54" s="90" t="s">
        <v>204</v>
      </c>
    </row>
    <row r="55" spans="17:21" ht="14.25">
      <c r="Q55" s="87">
        <v>54</v>
      </c>
      <c r="R55" s="88" t="s">
        <v>407</v>
      </c>
      <c r="S55" s="88" t="s">
        <v>408</v>
      </c>
      <c r="T55" s="89" t="s">
        <v>409</v>
      </c>
      <c r="U55" s="90" t="s">
        <v>205</v>
      </c>
    </row>
    <row r="56" spans="17:21" ht="14.25">
      <c r="Q56" s="87">
        <v>55</v>
      </c>
      <c r="R56" s="88" t="s">
        <v>96</v>
      </c>
      <c r="S56" s="88" t="s">
        <v>410</v>
      </c>
      <c r="T56" s="89" t="s">
        <v>411</v>
      </c>
      <c r="U56" s="90" t="s">
        <v>206</v>
      </c>
    </row>
    <row r="57" spans="17:21" ht="14.25">
      <c r="Q57" s="87">
        <v>56</v>
      </c>
      <c r="R57" s="88" t="s">
        <v>412</v>
      </c>
      <c r="S57" s="88" t="s">
        <v>413</v>
      </c>
      <c r="T57" s="89" t="s">
        <v>414</v>
      </c>
      <c r="U57" s="90" t="s">
        <v>207</v>
      </c>
    </row>
    <row r="58" spans="17:21" ht="14.25">
      <c r="Q58" s="87">
        <v>57</v>
      </c>
      <c r="R58" s="88" t="s">
        <v>273</v>
      </c>
      <c r="S58" s="88" t="s">
        <v>415</v>
      </c>
      <c r="T58" s="89" t="s">
        <v>416</v>
      </c>
      <c r="U58" s="90" t="s">
        <v>208</v>
      </c>
    </row>
    <row r="59" spans="17:21" ht="14.25">
      <c r="Q59" s="87">
        <v>58</v>
      </c>
      <c r="R59" s="88" t="s">
        <v>417</v>
      </c>
      <c r="S59" s="88" t="s">
        <v>418</v>
      </c>
      <c r="T59" s="89" t="s">
        <v>419</v>
      </c>
      <c r="U59" s="90" t="s">
        <v>209</v>
      </c>
    </row>
    <row r="60" spans="17:21" ht="14.25">
      <c r="Q60" s="87">
        <v>59</v>
      </c>
      <c r="R60" s="88" t="s">
        <v>274</v>
      </c>
      <c r="S60" s="88" t="s">
        <v>420</v>
      </c>
      <c r="T60" s="89" t="s">
        <v>421</v>
      </c>
      <c r="U60" s="90" t="s">
        <v>210</v>
      </c>
    </row>
    <row r="61" spans="17:21" ht="14.25">
      <c r="Q61" s="87">
        <v>60</v>
      </c>
      <c r="R61" s="88" t="s">
        <v>422</v>
      </c>
      <c r="S61" s="88" t="s">
        <v>423</v>
      </c>
      <c r="T61" s="89" t="s">
        <v>424</v>
      </c>
      <c r="U61" s="90" t="s">
        <v>277</v>
      </c>
    </row>
    <row r="62" spans="17:21" ht="14.25">
      <c r="Q62" s="87">
        <v>61</v>
      </c>
      <c r="R62" s="88" t="s">
        <v>425</v>
      </c>
      <c r="S62" s="88" t="s">
        <v>426</v>
      </c>
      <c r="T62" s="89" t="s">
        <v>427</v>
      </c>
      <c r="U62" s="90" t="s">
        <v>211</v>
      </c>
    </row>
    <row r="63" spans="17:21" ht="14.25">
      <c r="Q63" s="87">
        <v>62</v>
      </c>
      <c r="R63" s="88" t="s">
        <v>428</v>
      </c>
      <c r="S63" s="88" t="s">
        <v>429</v>
      </c>
      <c r="T63" s="89" t="s">
        <v>430</v>
      </c>
      <c r="U63" s="90" t="s">
        <v>212</v>
      </c>
    </row>
    <row r="64" spans="17:21" ht="14.25">
      <c r="Q64" s="87">
        <v>63</v>
      </c>
      <c r="R64" s="88" t="s">
        <v>213</v>
      </c>
      <c r="S64" s="88" t="s">
        <v>431</v>
      </c>
      <c r="T64" s="89" t="s">
        <v>432</v>
      </c>
      <c r="U64" s="90" t="s">
        <v>214</v>
      </c>
    </row>
    <row r="65" spans="17:21" ht="14.25">
      <c r="Q65" s="87">
        <v>64</v>
      </c>
      <c r="R65" s="88" t="s">
        <v>433</v>
      </c>
      <c r="S65" s="88" t="s">
        <v>434</v>
      </c>
      <c r="T65" s="89" t="s">
        <v>435</v>
      </c>
      <c r="U65" s="90" t="s">
        <v>215</v>
      </c>
    </row>
    <row r="66" spans="17:21" ht="14.25">
      <c r="Q66" s="87">
        <v>65</v>
      </c>
      <c r="R66" s="88" t="s">
        <v>436</v>
      </c>
      <c r="S66" s="88" t="s">
        <v>437</v>
      </c>
      <c r="T66" s="89" t="s">
        <v>438</v>
      </c>
      <c r="U66" s="90" t="s">
        <v>216</v>
      </c>
    </row>
    <row r="67" spans="17:21" ht="14.25">
      <c r="Q67" s="87">
        <v>66</v>
      </c>
      <c r="R67" s="88"/>
      <c r="S67" s="88"/>
      <c r="T67" s="89"/>
      <c r="U67" s="90"/>
    </row>
    <row r="68" spans="17:21" ht="14.25">
      <c r="Q68" s="87">
        <v>67</v>
      </c>
      <c r="R68" s="88" t="s">
        <v>217</v>
      </c>
      <c r="S68" s="88" t="s">
        <v>439</v>
      </c>
      <c r="T68" s="89" t="s">
        <v>440</v>
      </c>
      <c r="U68" s="90" t="s">
        <v>176</v>
      </c>
    </row>
    <row r="69" spans="17:21" ht="14.25">
      <c r="Q69" s="87">
        <v>68</v>
      </c>
      <c r="R69" s="88" t="s">
        <v>97</v>
      </c>
      <c r="S69" s="88" t="s">
        <v>119</v>
      </c>
      <c r="T69" s="89" t="s">
        <v>441</v>
      </c>
      <c r="U69" s="90" t="s">
        <v>218</v>
      </c>
    </row>
    <row r="70" spans="17:21" ht="14.25">
      <c r="Q70" s="87">
        <v>69</v>
      </c>
      <c r="R70" s="88" t="s">
        <v>442</v>
      </c>
      <c r="S70" s="88" t="s">
        <v>443</v>
      </c>
      <c r="T70" s="89" t="s">
        <v>444</v>
      </c>
      <c r="U70" s="90" t="s">
        <v>219</v>
      </c>
    </row>
    <row r="71" spans="17:21" ht="14.25">
      <c r="Q71" s="87">
        <v>70</v>
      </c>
      <c r="R71" s="88" t="s">
        <v>445</v>
      </c>
      <c r="S71" s="88" t="s">
        <v>120</v>
      </c>
      <c r="T71" s="89" t="s">
        <v>446</v>
      </c>
      <c r="U71" s="90" t="s">
        <v>220</v>
      </c>
    </row>
    <row r="72" spans="17:21" ht="14.25">
      <c r="Q72" s="87">
        <v>71</v>
      </c>
      <c r="R72" s="88" t="s">
        <v>447</v>
      </c>
      <c r="S72" s="88" t="s">
        <v>121</v>
      </c>
      <c r="T72" s="89" t="s">
        <v>448</v>
      </c>
      <c r="U72" s="90" t="s">
        <v>221</v>
      </c>
    </row>
    <row r="73" spans="17:21" ht="14.25">
      <c r="Q73" s="87">
        <v>72</v>
      </c>
      <c r="R73" s="88" t="s">
        <v>449</v>
      </c>
      <c r="S73" s="88" t="s">
        <v>6</v>
      </c>
      <c r="T73" s="89" t="s">
        <v>450</v>
      </c>
      <c r="U73" s="90" t="s">
        <v>222</v>
      </c>
    </row>
    <row r="74" spans="17:21" ht="14.25">
      <c r="Q74" s="87">
        <v>73</v>
      </c>
      <c r="R74" s="88" t="s">
        <v>451</v>
      </c>
      <c r="S74" s="88" t="s">
        <v>452</v>
      </c>
      <c r="T74" s="89" t="s">
        <v>453</v>
      </c>
      <c r="U74" s="90" t="s">
        <v>223</v>
      </c>
    </row>
    <row r="75" spans="17:21" ht="14.25">
      <c r="Q75" s="87">
        <v>74</v>
      </c>
      <c r="R75" s="88" t="s">
        <v>454</v>
      </c>
      <c r="S75" s="88" t="s">
        <v>455</v>
      </c>
      <c r="T75" s="89" t="s">
        <v>456</v>
      </c>
      <c r="U75" s="90" t="s">
        <v>224</v>
      </c>
    </row>
    <row r="76" spans="17:21" ht="14.25">
      <c r="Q76" s="87">
        <v>75</v>
      </c>
      <c r="R76" s="88" t="s">
        <v>457</v>
      </c>
      <c r="S76" s="88" t="s">
        <v>458</v>
      </c>
      <c r="T76" s="89" t="s">
        <v>459</v>
      </c>
      <c r="U76" s="90" t="s">
        <v>225</v>
      </c>
    </row>
    <row r="77" spans="17:21" ht="14.25">
      <c r="Q77" s="87">
        <v>76</v>
      </c>
      <c r="R77" s="88" t="s">
        <v>460</v>
      </c>
      <c r="S77" s="88" t="s">
        <v>461</v>
      </c>
      <c r="T77" s="89" t="s">
        <v>462</v>
      </c>
      <c r="U77" s="90" t="s">
        <v>226</v>
      </c>
    </row>
    <row r="78" spans="17:21" ht="14.25">
      <c r="Q78" s="87">
        <v>77</v>
      </c>
      <c r="R78" s="88" t="s">
        <v>463</v>
      </c>
      <c r="S78" s="88" t="s">
        <v>122</v>
      </c>
      <c r="T78" s="89" t="s">
        <v>464</v>
      </c>
      <c r="U78" s="90" t="s">
        <v>227</v>
      </c>
    </row>
    <row r="79" spans="17:21" ht="14.25">
      <c r="Q79" s="87">
        <v>78</v>
      </c>
      <c r="R79" s="88" t="s">
        <v>465</v>
      </c>
      <c r="S79" s="88" t="s">
        <v>466</v>
      </c>
      <c r="T79" s="89" t="s">
        <v>467</v>
      </c>
      <c r="U79" s="90" t="s">
        <v>228</v>
      </c>
    </row>
    <row r="80" spans="17:21" ht="14.25">
      <c r="Q80" s="87">
        <v>79</v>
      </c>
      <c r="R80" s="88" t="s">
        <v>468</v>
      </c>
      <c r="S80" s="88" t="s">
        <v>469</v>
      </c>
      <c r="T80" s="89" t="s">
        <v>470</v>
      </c>
      <c r="U80" s="90" t="s">
        <v>229</v>
      </c>
    </row>
    <row r="81" spans="17:21" ht="14.25">
      <c r="Q81" s="87">
        <v>80</v>
      </c>
      <c r="R81" s="88" t="s">
        <v>94</v>
      </c>
      <c r="S81" s="88" t="s">
        <v>123</v>
      </c>
      <c r="T81" s="89" t="s">
        <v>471</v>
      </c>
      <c r="U81" s="90" t="s">
        <v>230</v>
      </c>
    </row>
    <row r="82" spans="17:21" ht="14.25">
      <c r="Q82" s="87">
        <v>81</v>
      </c>
      <c r="R82" s="88" t="s">
        <v>472</v>
      </c>
      <c r="S82" s="88" t="s">
        <v>473</v>
      </c>
      <c r="T82" s="89" t="s">
        <v>474</v>
      </c>
      <c r="U82" s="90" t="s">
        <v>231</v>
      </c>
    </row>
    <row r="83" spans="17:21" ht="14.25">
      <c r="Q83" s="87">
        <v>82</v>
      </c>
      <c r="R83" s="88" t="s">
        <v>475</v>
      </c>
      <c r="S83" s="88" t="s">
        <v>476</v>
      </c>
      <c r="T83" s="89" t="s">
        <v>477</v>
      </c>
      <c r="U83" s="90" t="s">
        <v>232</v>
      </c>
    </row>
    <row r="84" spans="17:21" ht="14.25">
      <c r="Q84" s="87">
        <v>83</v>
      </c>
      <c r="R84" s="88" t="s">
        <v>478</v>
      </c>
      <c r="S84" s="88" t="s">
        <v>479</v>
      </c>
      <c r="T84" s="89" t="s">
        <v>480</v>
      </c>
      <c r="U84" s="90" t="s">
        <v>233</v>
      </c>
    </row>
    <row r="85" spans="17:21" ht="14.25">
      <c r="Q85" s="87">
        <v>84</v>
      </c>
      <c r="R85" s="88" t="s">
        <v>481</v>
      </c>
      <c r="S85" s="88" t="s">
        <v>482</v>
      </c>
      <c r="T85" s="89" t="s">
        <v>483</v>
      </c>
      <c r="U85" s="90" t="s">
        <v>234</v>
      </c>
    </row>
    <row r="86" spans="17:21" ht="14.25">
      <c r="Q86" s="87">
        <v>85</v>
      </c>
      <c r="R86" s="88" t="s">
        <v>484</v>
      </c>
      <c r="S86" s="88" t="s">
        <v>485</v>
      </c>
      <c r="T86" s="89" t="s">
        <v>486</v>
      </c>
      <c r="U86" s="90" t="s">
        <v>235</v>
      </c>
    </row>
    <row r="87" spans="17:21" ht="14.25">
      <c r="Q87" s="87">
        <v>86</v>
      </c>
      <c r="R87" s="88" t="s">
        <v>487</v>
      </c>
      <c r="S87" s="88" t="s">
        <v>124</v>
      </c>
      <c r="T87" s="89" t="s">
        <v>488</v>
      </c>
      <c r="U87" s="90" t="s">
        <v>236</v>
      </c>
    </row>
    <row r="88" spans="17:21" ht="14.25">
      <c r="Q88" s="87">
        <v>87</v>
      </c>
      <c r="R88" s="88" t="s">
        <v>489</v>
      </c>
      <c r="S88" s="88" t="s">
        <v>125</v>
      </c>
      <c r="T88" s="89" t="s">
        <v>490</v>
      </c>
      <c r="U88" s="90" t="s">
        <v>237</v>
      </c>
    </row>
    <row r="89" spans="17:21" ht="14.25">
      <c r="Q89" s="87">
        <v>88</v>
      </c>
      <c r="R89" s="88" t="s">
        <v>491</v>
      </c>
      <c r="S89" s="88" t="s">
        <v>3</v>
      </c>
      <c r="T89" s="89" t="s">
        <v>492</v>
      </c>
      <c r="U89" s="90" t="s">
        <v>238</v>
      </c>
    </row>
    <row r="90" spans="17:21" ht="14.25">
      <c r="Q90" s="87">
        <v>89</v>
      </c>
      <c r="R90" s="88" t="s">
        <v>493</v>
      </c>
      <c r="S90" s="88" t="s">
        <v>494</v>
      </c>
      <c r="T90" s="89" t="s">
        <v>495</v>
      </c>
      <c r="U90" s="90" t="s">
        <v>239</v>
      </c>
    </row>
    <row r="91" spans="17:21" ht="14.25">
      <c r="Q91" s="87">
        <v>90</v>
      </c>
      <c r="R91" s="88" t="s">
        <v>496</v>
      </c>
      <c r="S91" s="88" t="s">
        <v>497</v>
      </c>
      <c r="T91" s="89" t="s">
        <v>498</v>
      </c>
      <c r="U91" s="90" t="s">
        <v>240</v>
      </c>
    </row>
    <row r="92" spans="17:21" ht="14.25">
      <c r="Q92" s="87">
        <v>91</v>
      </c>
      <c r="R92" s="88" t="s">
        <v>499</v>
      </c>
      <c r="S92" s="88" t="s">
        <v>500</v>
      </c>
      <c r="T92" s="89" t="s">
        <v>501</v>
      </c>
      <c r="U92" s="90" t="s">
        <v>241</v>
      </c>
    </row>
    <row r="93" spans="17:21" ht="14.25">
      <c r="Q93" s="87">
        <v>92</v>
      </c>
      <c r="R93" s="88" t="s">
        <v>502</v>
      </c>
      <c r="S93" s="88" t="s">
        <v>503</v>
      </c>
      <c r="T93" s="89" t="s">
        <v>504</v>
      </c>
      <c r="U93" s="90" t="s">
        <v>242</v>
      </c>
    </row>
    <row r="94" spans="17:21" ht="14.25">
      <c r="Q94" s="87">
        <v>93</v>
      </c>
      <c r="R94" s="88" t="s">
        <v>505</v>
      </c>
      <c r="S94" s="88" t="s">
        <v>506</v>
      </c>
      <c r="T94" s="89" t="s">
        <v>507</v>
      </c>
      <c r="U94" s="90" t="s">
        <v>243</v>
      </c>
    </row>
    <row r="95" spans="17:21" ht="14.25">
      <c r="Q95" s="87">
        <v>94</v>
      </c>
      <c r="R95" s="88" t="s">
        <v>244</v>
      </c>
      <c r="S95" s="88" t="s">
        <v>508</v>
      </c>
      <c r="T95" s="89" t="s">
        <v>509</v>
      </c>
      <c r="U95" s="90" t="s">
        <v>245</v>
      </c>
    </row>
    <row r="96" spans="17:21" ht="14.25">
      <c r="Q96" s="87">
        <v>95</v>
      </c>
      <c r="R96" s="88" t="s">
        <v>510</v>
      </c>
      <c r="S96" s="88" t="s">
        <v>511</v>
      </c>
      <c r="T96" s="89" t="s">
        <v>512</v>
      </c>
      <c r="U96" s="90" t="s">
        <v>246</v>
      </c>
    </row>
    <row r="97" spans="17:21" ht="14.25">
      <c r="Q97" s="87">
        <v>96</v>
      </c>
      <c r="R97" s="88" t="s">
        <v>513</v>
      </c>
      <c r="S97" s="88" t="s">
        <v>514</v>
      </c>
      <c r="T97" s="89" t="s">
        <v>515</v>
      </c>
      <c r="U97" s="90" t="s">
        <v>247</v>
      </c>
    </row>
    <row r="98" spans="17:21" ht="14.25">
      <c r="Q98" s="91">
        <v>97</v>
      </c>
      <c r="R98" s="92" t="s">
        <v>516</v>
      </c>
      <c r="S98" s="92"/>
      <c r="T98" s="93"/>
      <c r="U98" s="94"/>
    </row>
    <row r="99" spans="17:21" ht="14.25">
      <c r="Q99" s="95">
        <v>98</v>
      </c>
      <c r="R99" s="96" t="s">
        <v>248</v>
      </c>
      <c r="S99" s="96" t="s">
        <v>248</v>
      </c>
      <c r="T99" s="96" t="s">
        <v>248</v>
      </c>
      <c r="U99" s="96" t="s">
        <v>248</v>
      </c>
    </row>
    <row r="100" spans="17:21" ht="14.25">
      <c r="Q100" s="95">
        <v>99</v>
      </c>
      <c r="R100" s="96" t="s">
        <v>248</v>
      </c>
      <c r="S100" s="96" t="s">
        <v>248</v>
      </c>
      <c r="T100" s="96" t="s">
        <v>248</v>
      </c>
      <c r="U100" s="96" t="s">
        <v>248</v>
      </c>
    </row>
    <row r="101" spans="17:21" ht="14.25">
      <c r="Q101" s="97">
        <v>100</v>
      </c>
      <c r="R101" s="96" t="s">
        <v>248</v>
      </c>
      <c r="S101" s="96" t="s">
        <v>248</v>
      </c>
      <c r="T101" s="96" t="s">
        <v>248</v>
      </c>
      <c r="U101" s="96" t="s">
        <v>248</v>
      </c>
    </row>
    <row r="102" spans="17:20" ht="14.25">
      <c r="Q102" s="97">
        <v>101</v>
      </c>
      <c r="R102" s="98" t="s">
        <v>248</v>
      </c>
      <c r="S102" s="98" t="s">
        <v>248</v>
      </c>
      <c r="T102" s="99" t="s">
        <v>248</v>
      </c>
    </row>
    <row r="103" spans="17:20" ht="14.25">
      <c r="Q103" s="97">
        <v>102</v>
      </c>
      <c r="R103" s="98" t="s">
        <v>248</v>
      </c>
      <c r="S103" s="98" t="s">
        <v>248</v>
      </c>
      <c r="T103" s="99" t="s">
        <v>248</v>
      </c>
    </row>
    <row r="682" ht="14.25">
      <c r="J682" s="18"/>
    </row>
    <row r="700" ht="14.25">
      <c r="J700" s="18"/>
    </row>
    <row r="701" ht="14.25">
      <c r="J701" s="18"/>
    </row>
    <row r="787" ht="14.25">
      <c r="B787" s="18"/>
    </row>
  </sheetData>
  <sheetProtection/>
  <mergeCells count="2">
    <mergeCell ref="A1:G1"/>
    <mergeCell ref="I1:O1"/>
  </mergeCells>
  <dataValidations count="3">
    <dataValidation allowBlank="1" showInputMessage="1" showErrorMessage="1" imeMode="disabled" sqref="O1:P65536 I1:I65536 G1:G65536 A1:A65536"/>
    <dataValidation allowBlank="1" showInputMessage="1" showErrorMessage="1" imeMode="hiragana" sqref="B1:D65536 J1:L65536"/>
    <dataValidation allowBlank="1" showInputMessage="1" showErrorMessage="1" imeMode="halfKatakana" sqref="E1:F65536 M1:N65536 S102:S65536 S1:S98"/>
  </dataValidations>
  <printOptions/>
  <pageMargins left="0.787" right="0.787" top="0.984" bottom="0.984" header="0.512" footer="0.512"/>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Nishikawa &amp; Kondou</dc:creator>
  <cp:keywords/>
  <dc:description/>
  <cp:lastModifiedBy>Administrator</cp:lastModifiedBy>
  <cp:lastPrinted>2012-05-26T06:10:05Z</cp:lastPrinted>
  <dcterms:created xsi:type="dcterms:W3CDTF">2007-12-15T08:44:55Z</dcterms:created>
  <dcterms:modified xsi:type="dcterms:W3CDTF">2022-08-16T01:14:46Z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